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showInkAnnotation="0" autoCompressPictures="0"/>
  <mc:AlternateContent xmlns:mc="http://schemas.openxmlformats.org/markup-compatibility/2006">
    <mc:Choice Requires="x15">
      <x15ac:absPath xmlns:x15ac="http://schemas.microsoft.com/office/spreadsheetml/2010/11/ac" url="https://d.docs.live.net/530d8b15cb6b1d33/デスクトップ/r4文書（u18）/強化指定練習会関係文書/"/>
    </mc:Choice>
  </mc:AlternateContent>
  <xr:revisionPtr revIDLastSave="4" documentId="13_ncr:1_{BCEB6D86-37BE-A440-9505-BE73A6C57914}" xr6:coauthVersionLast="47" xr6:coauthVersionMax="47" xr10:uidLastSave="{2266C0B8-9F94-472E-88FA-927F946DC446}"/>
  <bookViews>
    <workbookView xWindow="-103" yWindow="-103" windowWidth="19543" windowHeight="12377" tabRatio="500" activeTab="1" xr2:uid="{00000000-000D-0000-FFFF-FFFF00000000}"/>
  </bookViews>
  <sheets>
    <sheet name="出席票" sheetId="7" r:id="rId1"/>
    <sheet name="記入例 " sheetId="13" r:id="rId2"/>
    <sheet name="参加団体一覧表" sheetId="12" r:id="rId3"/>
  </sheets>
  <definedNames>
    <definedName name="_xlnm._FilterDatabase" localSheetId="1" hidden="1">'記入例 '!$Z:$AN</definedName>
    <definedName name="_xlnm._FilterDatabase" localSheetId="0" hidden="1">出席票!$Z:$AN</definedName>
    <definedName name="_xlnm.Print_Area" localSheetId="1">'記入例 '!$A$3:$S$37</definedName>
    <definedName name="_xlnm.Print_Area" localSheetId="0">出席票!$A$3:$S$42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29" i="12" l="1"/>
  <c r="C29" i="12"/>
  <c r="D29" i="12"/>
  <c r="E29" i="12"/>
  <c r="F29" i="12"/>
  <c r="G29" i="12"/>
  <c r="I29" i="12"/>
  <c r="B30" i="12"/>
  <c r="C30" i="12"/>
  <c r="D30" i="12"/>
  <c r="E30" i="12"/>
  <c r="F30" i="12"/>
  <c r="G30" i="12"/>
  <c r="I30" i="12"/>
  <c r="B31" i="12"/>
  <c r="C31" i="12"/>
  <c r="D31" i="12"/>
  <c r="E31" i="12"/>
  <c r="F31" i="12"/>
  <c r="G31" i="12"/>
  <c r="I31" i="12"/>
  <c r="B32" i="12"/>
  <c r="C32" i="12"/>
  <c r="D32" i="12"/>
  <c r="E32" i="12"/>
  <c r="F32" i="12"/>
  <c r="G32" i="12"/>
  <c r="I32" i="12"/>
  <c r="J32" i="12"/>
  <c r="B33" i="12"/>
  <c r="C33" i="12"/>
  <c r="D33" i="12"/>
  <c r="E33" i="12"/>
  <c r="F33" i="12"/>
  <c r="G33" i="12"/>
  <c r="I33" i="12"/>
  <c r="B34" i="12"/>
  <c r="C34" i="12"/>
  <c r="D34" i="12"/>
  <c r="E34" i="12"/>
  <c r="F34" i="12"/>
  <c r="G34" i="12"/>
  <c r="I34" i="12"/>
  <c r="B35" i="12"/>
  <c r="C35" i="12"/>
  <c r="D35" i="12"/>
  <c r="E35" i="12"/>
  <c r="F35" i="12"/>
  <c r="G35" i="12"/>
  <c r="I35" i="12"/>
  <c r="B36" i="12"/>
  <c r="C36" i="12"/>
  <c r="D36" i="12"/>
  <c r="E36" i="12"/>
  <c r="F36" i="12"/>
  <c r="G36" i="12"/>
  <c r="I36" i="12"/>
  <c r="B37" i="12"/>
  <c r="C37" i="12"/>
  <c r="D37" i="12"/>
  <c r="E37" i="12"/>
  <c r="F37" i="12"/>
  <c r="G37" i="12"/>
  <c r="I37" i="12"/>
  <c r="B38" i="12"/>
  <c r="C38" i="12"/>
  <c r="D38" i="12"/>
  <c r="E38" i="12"/>
  <c r="F38" i="12"/>
  <c r="G38" i="12"/>
  <c r="I38" i="12"/>
  <c r="D41" i="7"/>
  <c r="D32" i="7"/>
  <c r="D33" i="7"/>
  <c r="D34" i="7"/>
  <c r="D35" i="7"/>
  <c r="D36" i="7"/>
  <c r="D37" i="7"/>
  <c r="D38" i="7"/>
  <c r="D39" i="7"/>
  <c r="D40" i="7"/>
  <c r="C32" i="7"/>
  <c r="L32" i="7" s="1"/>
  <c r="H29" i="12" s="1"/>
  <c r="C33" i="7"/>
  <c r="L33" i="7" s="1"/>
  <c r="H30" i="12" s="1"/>
  <c r="C34" i="7"/>
  <c r="L34" i="7" s="1"/>
  <c r="H31" i="12" s="1"/>
  <c r="C35" i="7"/>
  <c r="L35" i="7" s="1"/>
  <c r="H32" i="12" s="1"/>
  <c r="C36" i="7"/>
  <c r="L36" i="7" s="1"/>
  <c r="H33" i="12" s="1"/>
  <c r="C37" i="7"/>
  <c r="L37" i="7" s="1"/>
  <c r="H34" i="12" s="1"/>
  <c r="C38" i="7"/>
  <c r="L38" i="7" s="1"/>
  <c r="H35" i="12" s="1"/>
  <c r="C39" i="7"/>
  <c r="C40" i="7"/>
  <c r="C41" i="7"/>
  <c r="N41" i="7"/>
  <c r="J38" i="12" s="1"/>
  <c r="N40" i="7"/>
  <c r="J37" i="12" s="1"/>
  <c r="N39" i="7"/>
  <c r="J36" i="12" s="1"/>
  <c r="N38" i="7"/>
  <c r="J35" i="12" s="1"/>
  <c r="N37" i="7"/>
  <c r="J34" i="12" s="1"/>
  <c r="N36" i="7"/>
  <c r="J33" i="12" s="1"/>
  <c r="N35" i="7"/>
  <c r="N34" i="7"/>
  <c r="J31" i="12" s="1"/>
  <c r="N33" i="7"/>
  <c r="J30" i="12" s="1"/>
  <c r="N32" i="7"/>
  <c r="J29" i="12" s="1"/>
  <c r="K34" i="12" l="1"/>
  <c r="K30" i="12"/>
  <c r="K29" i="12"/>
  <c r="K32" i="12"/>
  <c r="K33" i="12"/>
  <c r="K35" i="12"/>
  <c r="K31" i="12"/>
  <c r="I43" i="13"/>
  <c r="H43" i="13"/>
  <c r="G43" i="13"/>
  <c r="F43" i="13"/>
  <c r="E43" i="13"/>
  <c r="D43" i="13"/>
  <c r="C43" i="13"/>
  <c r="B43" i="13"/>
  <c r="A43" i="13"/>
  <c r="N36" i="13"/>
  <c r="C36" i="13"/>
  <c r="L36" i="13" s="1"/>
  <c r="N35" i="13"/>
  <c r="C35" i="13"/>
  <c r="L35" i="13" s="1"/>
  <c r="N34" i="13"/>
  <c r="C34" i="13"/>
  <c r="L34" i="13" s="1"/>
  <c r="N33" i="13"/>
  <c r="C33" i="13"/>
  <c r="L33" i="13" s="1"/>
  <c r="N32" i="13"/>
  <c r="C32" i="13"/>
  <c r="L32" i="13" s="1"/>
  <c r="N31" i="13"/>
  <c r="D31" i="13"/>
  <c r="C31" i="13"/>
  <c r="L31" i="13" s="1"/>
  <c r="N30" i="13"/>
  <c r="D30" i="13"/>
  <c r="C30" i="13"/>
  <c r="L30" i="13" s="1"/>
  <c r="N29" i="13"/>
  <c r="D29" i="13"/>
  <c r="C29" i="13"/>
  <c r="L29" i="13" s="1"/>
  <c r="N28" i="13"/>
  <c r="D28" i="13"/>
  <c r="C28" i="13"/>
  <c r="L28" i="13" s="1"/>
  <c r="N27" i="13"/>
  <c r="D27" i="13"/>
  <c r="C27" i="13"/>
  <c r="L27" i="13" s="1"/>
  <c r="N26" i="13"/>
  <c r="D26" i="13"/>
  <c r="C26" i="13"/>
  <c r="L26" i="13" s="1"/>
  <c r="N25" i="13"/>
  <c r="D25" i="13"/>
  <c r="C25" i="13"/>
  <c r="L25" i="13" s="1"/>
  <c r="N24" i="13"/>
  <c r="D24" i="13"/>
  <c r="C24" i="13"/>
  <c r="L24" i="13" s="1"/>
  <c r="N23" i="13"/>
  <c r="D23" i="13"/>
  <c r="C23" i="13"/>
  <c r="L23" i="13" s="1"/>
  <c r="N22" i="13"/>
  <c r="D22" i="13"/>
  <c r="C22" i="13"/>
  <c r="L22" i="13" s="1"/>
  <c r="N21" i="13"/>
  <c r="D21" i="13"/>
  <c r="C21" i="13"/>
  <c r="L21" i="13" s="1"/>
  <c r="N20" i="13"/>
  <c r="D20" i="13"/>
  <c r="C20" i="13"/>
  <c r="L20" i="13" s="1"/>
  <c r="N19" i="13"/>
  <c r="D19" i="13"/>
  <c r="C19" i="13"/>
  <c r="L19" i="13" s="1"/>
  <c r="N18" i="13"/>
  <c r="D18" i="13"/>
  <c r="C18" i="13"/>
  <c r="L18" i="13" s="1"/>
  <c r="N17" i="13"/>
  <c r="D17" i="13"/>
  <c r="C17" i="13"/>
  <c r="L17" i="13" s="1"/>
  <c r="D15" i="12"/>
  <c r="E15" i="12"/>
  <c r="F15" i="12"/>
  <c r="G15" i="12"/>
  <c r="I15" i="12"/>
  <c r="D16" i="12"/>
  <c r="E16" i="12"/>
  <c r="F16" i="12"/>
  <c r="G16" i="12"/>
  <c r="I16" i="12"/>
  <c r="D17" i="12"/>
  <c r="E17" i="12"/>
  <c r="F17" i="12"/>
  <c r="G17" i="12"/>
  <c r="I17" i="12"/>
  <c r="D18" i="12"/>
  <c r="E18" i="12"/>
  <c r="F18" i="12"/>
  <c r="G18" i="12"/>
  <c r="I18" i="12"/>
  <c r="D19" i="12"/>
  <c r="E19" i="12"/>
  <c r="F19" i="12"/>
  <c r="G19" i="12"/>
  <c r="I19" i="12"/>
  <c r="D20" i="12"/>
  <c r="E20" i="12"/>
  <c r="F20" i="12"/>
  <c r="G20" i="12"/>
  <c r="I20" i="12"/>
  <c r="D21" i="12"/>
  <c r="E21" i="12"/>
  <c r="F21" i="12"/>
  <c r="G21" i="12"/>
  <c r="I21" i="12"/>
  <c r="D22" i="12"/>
  <c r="E22" i="12"/>
  <c r="F22" i="12"/>
  <c r="G22" i="12"/>
  <c r="I22" i="12"/>
  <c r="D23" i="12"/>
  <c r="E23" i="12"/>
  <c r="F23" i="12"/>
  <c r="G23" i="12"/>
  <c r="I23" i="12"/>
  <c r="D24" i="12"/>
  <c r="E24" i="12"/>
  <c r="F24" i="12"/>
  <c r="G24" i="12"/>
  <c r="I24" i="12"/>
  <c r="D25" i="12"/>
  <c r="E25" i="12"/>
  <c r="F25" i="12"/>
  <c r="G25" i="12"/>
  <c r="I25" i="12"/>
  <c r="D26" i="12"/>
  <c r="E26" i="12"/>
  <c r="F26" i="12"/>
  <c r="G26" i="12"/>
  <c r="I26" i="12"/>
  <c r="D27" i="12"/>
  <c r="E27" i="12"/>
  <c r="F27" i="12"/>
  <c r="G27" i="12"/>
  <c r="I27" i="12"/>
  <c r="D28" i="12"/>
  <c r="E28" i="12"/>
  <c r="F28" i="12"/>
  <c r="G28" i="12"/>
  <c r="I28" i="12"/>
  <c r="E14" i="12"/>
  <c r="F14" i="12"/>
  <c r="G14" i="12"/>
  <c r="I14" i="12"/>
  <c r="D14" i="12"/>
  <c r="C15" i="12"/>
  <c r="C16" i="12"/>
  <c r="C17" i="12"/>
  <c r="C18" i="12"/>
  <c r="C19" i="12"/>
  <c r="C20" i="12"/>
  <c r="C21" i="12"/>
  <c r="C22" i="12"/>
  <c r="C23" i="12"/>
  <c r="C24" i="12"/>
  <c r="C25" i="12"/>
  <c r="C26" i="12"/>
  <c r="C27" i="12"/>
  <c r="C28" i="12"/>
  <c r="C14" i="12"/>
  <c r="B18" i="12"/>
  <c r="B19" i="12"/>
  <c r="B20" i="12"/>
  <c r="B21" i="12"/>
  <c r="B22" i="12"/>
  <c r="B23" i="12"/>
  <c r="B24" i="12"/>
  <c r="B25" i="12"/>
  <c r="B26" i="12"/>
  <c r="B27" i="12"/>
  <c r="B28" i="12"/>
  <c r="B15" i="12"/>
  <c r="B16" i="12"/>
  <c r="B17" i="12"/>
  <c r="B14" i="12"/>
  <c r="C4" i="12"/>
  <c r="C11" i="12"/>
  <c r="C10" i="12"/>
  <c r="C5" i="12"/>
  <c r="C6" i="12"/>
  <c r="C7" i="12"/>
  <c r="C8" i="12"/>
  <c r="C9" i="12"/>
  <c r="C3" i="12"/>
  <c r="N37" i="13" l="1"/>
  <c r="L37" i="13"/>
  <c r="J43" i="13"/>
  <c r="K9" i="13"/>
  <c r="F48" i="7"/>
  <c r="N17" i="7" l="1"/>
  <c r="J14" i="12" s="1"/>
  <c r="N18" i="7" l="1"/>
  <c r="J15" i="12" s="1"/>
  <c r="N19" i="7"/>
  <c r="J16" i="12" s="1"/>
  <c r="N20" i="7"/>
  <c r="J17" i="12" s="1"/>
  <c r="N21" i="7"/>
  <c r="J18" i="12" s="1"/>
  <c r="N22" i="7"/>
  <c r="J19" i="12" s="1"/>
  <c r="N23" i="7"/>
  <c r="J20" i="12" s="1"/>
  <c r="N24" i="7"/>
  <c r="J21" i="12" s="1"/>
  <c r="N25" i="7"/>
  <c r="J22" i="12" s="1"/>
  <c r="N26" i="7"/>
  <c r="J23" i="12" s="1"/>
  <c r="N27" i="7"/>
  <c r="J24" i="12" s="1"/>
  <c r="N28" i="7"/>
  <c r="J25" i="12" s="1"/>
  <c r="N29" i="7"/>
  <c r="J26" i="12" s="1"/>
  <c r="N30" i="7"/>
  <c r="J27" i="12" s="1"/>
  <c r="N31" i="7"/>
  <c r="J28" i="12" s="1"/>
  <c r="N42" i="7" l="1"/>
  <c r="K48" i="7" s="1"/>
  <c r="E48" i="7"/>
  <c r="D48" i="7"/>
  <c r="B48" i="7" l="1"/>
  <c r="G48" i="7"/>
  <c r="H48" i="7"/>
  <c r="I48" i="7"/>
  <c r="C18" i="7" l="1"/>
  <c r="L18" i="7" s="1"/>
  <c r="H15" i="12" s="1"/>
  <c r="K15" i="12" s="1"/>
  <c r="D17" i="7" l="1"/>
  <c r="D31" i="7"/>
  <c r="D30" i="7"/>
  <c r="D29" i="7"/>
  <c r="D28" i="7"/>
  <c r="D27" i="7"/>
  <c r="D26" i="7"/>
  <c r="D25" i="7"/>
  <c r="D24" i="7"/>
  <c r="D23" i="7"/>
  <c r="D22" i="7"/>
  <c r="D21" i="7"/>
  <c r="D20" i="7"/>
  <c r="D19" i="7"/>
  <c r="D18" i="7"/>
  <c r="C48" i="7"/>
  <c r="A48" i="7"/>
  <c r="L41" i="7"/>
  <c r="H38" i="12" s="1"/>
  <c r="K38" i="12" s="1"/>
  <c r="L40" i="7"/>
  <c r="H37" i="12" s="1"/>
  <c r="K37" i="12" s="1"/>
  <c r="L39" i="7"/>
  <c r="H36" i="12" s="1"/>
  <c r="K36" i="12" s="1"/>
  <c r="C31" i="7"/>
  <c r="L31" i="7" s="1"/>
  <c r="H28" i="12" s="1"/>
  <c r="K28" i="12" s="1"/>
  <c r="C30" i="7"/>
  <c r="L30" i="7" s="1"/>
  <c r="H27" i="12" s="1"/>
  <c r="K27" i="12" s="1"/>
  <c r="C29" i="7"/>
  <c r="L29" i="7" s="1"/>
  <c r="H26" i="12" s="1"/>
  <c r="K26" i="12" s="1"/>
  <c r="C28" i="7"/>
  <c r="L28" i="7" s="1"/>
  <c r="H25" i="12" s="1"/>
  <c r="K25" i="12" s="1"/>
  <c r="C27" i="7"/>
  <c r="L27" i="7" s="1"/>
  <c r="H24" i="12" s="1"/>
  <c r="K24" i="12" s="1"/>
  <c r="C26" i="7"/>
  <c r="L26" i="7" s="1"/>
  <c r="H23" i="12" s="1"/>
  <c r="K23" i="12" s="1"/>
  <c r="C25" i="7"/>
  <c r="L25" i="7" s="1"/>
  <c r="H22" i="12" s="1"/>
  <c r="K22" i="12" s="1"/>
  <c r="C24" i="7"/>
  <c r="L24" i="7" s="1"/>
  <c r="H21" i="12" s="1"/>
  <c r="K21" i="12" s="1"/>
  <c r="C23" i="7"/>
  <c r="L23" i="7" s="1"/>
  <c r="H20" i="12" s="1"/>
  <c r="K20" i="12" s="1"/>
  <c r="C22" i="7"/>
  <c r="L22" i="7" s="1"/>
  <c r="H19" i="12" s="1"/>
  <c r="K19" i="12" s="1"/>
  <c r="C21" i="7"/>
  <c r="L21" i="7" s="1"/>
  <c r="H18" i="12" s="1"/>
  <c r="K18" i="12" s="1"/>
  <c r="C20" i="7"/>
  <c r="L20" i="7" s="1"/>
  <c r="H17" i="12" s="1"/>
  <c r="K17" i="12" s="1"/>
  <c r="C19" i="7"/>
  <c r="L19" i="7" s="1"/>
  <c r="H16" i="12" s="1"/>
  <c r="K16" i="12" s="1"/>
  <c r="C17" i="7"/>
  <c r="L17" i="7" s="1"/>
  <c r="H14" i="12" s="1"/>
  <c r="K14" i="12" s="1"/>
  <c r="L42" i="7" l="1"/>
  <c r="J48" i="7" s="1"/>
  <c r="L48" i="7" l="1"/>
  <c r="K9" i="7"/>
  <c r="H1" i="12" s="1"/>
</calcChain>
</file>

<file path=xl/sharedStrings.xml><?xml version="1.0" encoding="utf-8"?>
<sst xmlns="http://schemas.openxmlformats.org/spreadsheetml/2006/main" count="293" uniqueCount="160">
  <si>
    <t>所属名</t>
    <rPh sb="0" eb="3">
      <t>ショゾクメイ</t>
    </rPh>
    <phoneticPr fontId="2"/>
  </si>
  <si>
    <t>カテゴリー</t>
  </si>
  <si>
    <t>カテゴリー</t>
    <phoneticPr fontId="2"/>
  </si>
  <si>
    <t>性別</t>
    <rPh sb="0" eb="2">
      <t>セイベツ</t>
    </rPh>
    <phoneticPr fontId="2"/>
  </si>
  <si>
    <t>学年</t>
    <rPh sb="0" eb="2">
      <t>ガクネン</t>
    </rPh>
    <phoneticPr fontId="2"/>
  </si>
  <si>
    <t>ランク</t>
  </si>
  <si>
    <t>ランク</t>
    <phoneticPr fontId="2"/>
  </si>
  <si>
    <t>ブロック</t>
  </si>
  <si>
    <t>ブロック</t>
    <phoneticPr fontId="2"/>
  </si>
  <si>
    <t>種目</t>
    <rPh sb="0" eb="2">
      <t>シュモク</t>
    </rPh>
    <phoneticPr fontId="2"/>
  </si>
  <si>
    <t>氏   名</t>
    <rPh sb="0" eb="5">
      <t>シメイ</t>
    </rPh>
    <phoneticPr fontId="2"/>
  </si>
  <si>
    <t>入力規則 ドロップダウンリスト</t>
    <rPh sb="0" eb="2">
      <t>ニュウリョク</t>
    </rPh>
    <rPh sb="2" eb="4">
      <t>キソク</t>
    </rPh>
    <phoneticPr fontId="1"/>
  </si>
  <si>
    <t>性別</t>
    <rPh sb="0" eb="2">
      <t>セイベツ</t>
    </rPh>
    <phoneticPr fontId="1"/>
  </si>
  <si>
    <t>種目</t>
    <rPh sb="0" eb="2">
      <t>シュモク</t>
    </rPh>
    <phoneticPr fontId="1"/>
  </si>
  <si>
    <t>学年</t>
    <rPh sb="0" eb="2">
      <t>ガクネン</t>
    </rPh>
    <phoneticPr fontId="1"/>
  </si>
  <si>
    <t>男</t>
    <rPh sb="0" eb="1">
      <t>ダン</t>
    </rPh>
    <phoneticPr fontId="1"/>
  </si>
  <si>
    <t>短</t>
    <rPh sb="0" eb="1">
      <t>タン</t>
    </rPh>
    <phoneticPr fontId="1"/>
  </si>
  <si>
    <t>小5</t>
    <rPh sb="0" eb="1">
      <t>ショウ</t>
    </rPh>
    <phoneticPr fontId="1"/>
  </si>
  <si>
    <t>U12</t>
  </si>
  <si>
    <t>A</t>
  </si>
  <si>
    <t>女</t>
    <rPh sb="0" eb="1">
      <t>ジョ</t>
    </rPh>
    <phoneticPr fontId="1"/>
  </si>
  <si>
    <t>障</t>
    <rPh sb="0" eb="1">
      <t>ショウ</t>
    </rPh>
    <phoneticPr fontId="1"/>
  </si>
  <si>
    <t>小6</t>
    <rPh sb="0" eb="1">
      <t>ショウ</t>
    </rPh>
    <phoneticPr fontId="1"/>
  </si>
  <si>
    <t>U15</t>
  </si>
  <si>
    <t>B</t>
  </si>
  <si>
    <t>長</t>
    <rPh sb="0" eb="1">
      <t>チョウ</t>
    </rPh>
    <phoneticPr fontId="1"/>
  </si>
  <si>
    <t>中1</t>
    <rPh sb="0" eb="1">
      <t>チュウ</t>
    </rPh>
    <phoneticPr fontId="1"/>
  </si>
  <si>
    <t>U18</t>
  </si>
  <si>
    <t>S</t>
  </si>
  <si>
    <t>跳</t>
    <rPh sb="0" eb="1">
      <t>チョウ</t>
    </rPh>
    <phoneticPr fontId="1"/>
  </si>
  <si>
    <t>中2</t>
    <rPh sb="0" eb="1">
      <t>チュウ</t>
    </rPh>
    <phoneticPr fontId="1"/>
  </si>
  <si>
    <t>投</t>
    <rPh sb="0" eb="1">
      <t>トウ</t>
    </rPh>
    <phoneticPr fontId="1"/>
  </si>
  <si>
    <t>中3</t>
    <rPh sb="0" eb="1">
      <t>チュウ</t>
    </rPh>
    <phoneticPr fontId="1"/>
  </si>
  <si>
    <t>歩</t>
    <rPh sb="0" eb="1">
      <t>ホ</t>
    </rPh>
    <phoneticPr fontId="1"/>
  </si>
  <si>
    <t>高1</t>
    <rPh sb="0" eb="1">
      <t>コウ</t>
    </rPh>
    <phoneticPr fontId="1"/>
  </si>
  <si>
    <t>高2</t>
    <rPh sb="0" eb="1">
      <t>コウ</t>
    </rPh>
    <phoneticPr fontId="1"/>
  </si>
  <si>
    <t>高3</t>
    <rPh sb="0" eb="1">
      <t>コウ</t>
    </rPh>
    <phoneticPr fontId="1"/>
  </si>
  <si>
    <t>大1</t>
    <rPh sb="0" eb="1">
      <t>ダイ</t>
    </rPh>
    <phoneticPr fontId="1"/>
  </si>
  <si>
    <t>80H</t>
  </si>
  <si>
    <t>大2</t>
    <rPh sb="0" eb="1">
      <t>ダイ</t>
    </rPh>
    <phoneticPr fontId="1"/>
  </si>
  <si>
    <t>100H</t>
  </si>
  <si>
    <t>大3</t>
    <rPh sb="0" eb="1">
      <t>ダイ</t>
    </rPh>
    <phoneticPr fontId="1"/>
  </si>
  <si>
    <t>100YH</t>
  </si>
  <si>
    <t>大4</t>
    <rPh sb="0" eb="1">
      <t>ダイ</t>
    </rPh>
    <phoneticPr fontId="1"/>
  </si>
  <si>
    <t>110YH</t>
  </si>
  <si>
    <t>110JH</t>
  </si>
  <si>
    <t>110H</t>
  </si>
  <si>
    <t>400H</t>
  </si>
  <si>
    <t>3000SC</t>
  </si>
  <si>
    <t>3000W</t>
  </si>
  <si>
    <t>5000W</t>
  </si>
  <si>
    <t>10000W</t>
  </si>
  <si>
    <t>HJ</t>
  </si>
  <si>
    <t>PV</t>
  </si>
  <si>
    <t>LJ</t>
  </si>
  <si>
    <t>TJ</t>
  </si>
  <si>
    <t>SP</t>
  </si>
  <si>
    <t>DT</t>
  </si>
  <si>
    <t>HT</t>
  </si>
  <si>
    <t>JT</t>
  </si>
  <si>
    <t>BT</t>
  </si>
  <si>
    <t>Relay</t>
  </si>
  <si>
    <t>混成</t>
    <rPh sb="0" eb="2">
      <t>コンセイ</t>
    </rPh>
    <phoneticPr fontId="1"/>
  </si>
  <si>
    <t>出欠</t>
    <rPh sb="0" eb="2">
      <t>シュッケツ</t>
    </rPh>
    <phoneticPr fontId="2"/>
  </si>
  <si>
    <t>未定</t>
    <rPh sb="0" eb="2">
      <t>ミテイ</t>
    </rPh>
    <phoneticPr fontId="2"/>
  </si>
  <si>
    <t>参加</t>
    <rPh sb="0" eb="2">
      <t>サンカ</t>
    </rPh>
    <phoneticPr fontId="2"/>
  </si>
  <si>
    <t>欠席</t>
    <rPh sb="0" eb="2">
      <t>ケッセキ</t>
    </rPh>
    <phoneticPr fontId="2"/>
  </si>
  <si>
    <t>E-mail</t>
    <phoneticPr fontId="2"/>
  </si>
  <si>
    <t>携帯℡</t>
    <rPh sb="0" eb="2">
      <t>ケイタイ</t>
    </rPh>
    <phoneticPr fontId="2"/>
  </si>
  <si>
    <t>所属</t>
    <rPh sb="0" eb="2">
      <t>ショゾク</t>
    </rPh>
    <phoneticPr fontId="2"/>
  </si>
  <si>
    <t>所属電話番号</t>
    <rPh sb="0" eb="2">
      <t>ショゾク</t>
    </rPh>
    <rPh sb="2" eb="4">
      <t>デンワ</t>
    </rPh>
    <rPh sb="4" eb="6">
      <t>バンゴウ</t>
    </rPh>
    <phoneticPr fontId="2"/>
  </si>
  <si>
    <t>L</t>
    <phoneticPr fontId="2"/>
  </si>
  <si>
    <t>M</t>
    <phoneticPr fontId="2"/>
  </si>
  <si>
    <t>S</t>
    <phoneticPr fontId="2"/>
  </si>
  <si>
    <t>XS</t>
    <phoneticPr fontId="2"/>
  </si>
  <si>
    <t>XL</t>
    <phoneticPr fontId="2"/>
  </si>
  <si>
    <t>2XL</t>
    <phoneticPr fontId="2"/>
  </si>
  <si>
    <t>所属FAX番号</t>
    <rPh sb="0" eb="2">
      <t>ショゾク</t>
    </rPh>
    <rPh sb="5" eb="7">
      <t>バンゴウ</t>
    </rPh>
    <phoneticPr fontId="2"/>
  </si>
  <si>
    <t>埼玉県立大宮南高等学校</t>
    <rPh sb="0" eb="4">
      <t>サイタマケンリツ</t>
    </rPh>
    <rPh sb="4" eb="6">
      <t>オオミヤ</t>
    </rPh>
    <rPh sb="6" eb="7">
      <t>ミナミ</t>
    </rPh>
    <rPh sb="7" eb="9">
      <t>コウトウ</t>
    </rPh>
    <rPh sb="9" eb="11">
      <t>ガッコウ</t>
    </rPh>
    <phoneticPr fontId="2"/>
  </si>
  <si>
    <t>自宅住所</t>
    <rPh sb="0" eb="2">
      <t>ジタク</t>
    </rPh>
    <rPh sb="2" eb="4">
      <t>ジュウショ</t>
    </rPh>
    <phoneticPr fontId="2"/>
  </si>
  <si>
    <t>埼玉県さいたま市西区植田谷本７９３</t>
    <rPh sb="0" eb="3">
      <t>サイタマケン</t>
    </rPh>
    <rPh sb="7" eb="8">
      <t>シ</t>
    </rPh>
    <rPh sb="8" eb="10">
      <t>ニシク</t>
    </rPh>
    <rPh sb="10" eb="12">
      <t>ウエダ</t>
    </rPh>
    <rPh sb="12" eb="14">
      <t>タニモト</t>
    </rPh>
    <phoneticPr fontId="2"/>
  </si>
  <si>
    <t>大宮　南太郎</t>
    <rPh sb="0" eb="2">
      <t>オオミヤ</t>
    </rPh>
    <rPh sb="3" eb="4">
      <t>ミナミ</t>
    </rPh>
    <rPh sb="4" eb="6">
      <t>タロウ</t>
    </rPh>
    <phoneticPr fontId="2"/>
  </si>
  <si>
    <t>松浦　直人</t>
    <rPh sb="0" eb="2">
      <t>マツウラ</t>
    </rPh>
    <rPh sb="3" eb="5">
      <t>ナオト</t>
    </rPh>
    <phoneticPr fontId="2"/>
  </si>
  <si>
    <t>校名</t>
    <rPh sb="0" eb="2">
      <t>コウメイ</t>
    </rPh>
    <phoneticPr fontId="2"/>
  </si>
  <si>
    <t>郵便番号</t>
    <rPh sb="0" eb="2">
      <t>ユウビン</t>
    </rPh>
    <rPh sb="2" eb="4">
      <t>バンゴウ</t>
    </rPh>
    <phoneticPr fontId="2"/>
  </si>
  <si>
    <t>住所</t>
    <rPh sb="0" eb="2">
      <t>ジュウショ</t>
    </rPh>
    <phoneticPr fontId="2"/>
  </si>
  <si>
    <t>電話</t>
    <rPh sb="0" eb="2">
      <t>デンワ</t>
    </rPh>
    <phoneticPr fontId="2"/>
  </si>
  <si>
    <t>ファックス</t>
    <phoneticPr fontId="2"/>
  </si>
  <si>
    <t>カテゴリー</t>
    <phoneticPr fontId="2"/>
  </si>
  <si>
    <t>責任者</t>
    <rPh sb="0" eb="3">
      <t>セキニンシャ</t>
    </rPh>
    <phoneticPr fontId="2"/>
  </si>
  <si>
    <t>アドレス</t>
    <phoneticPr fontId="2"/>
  </si>
  <si>
    <t>携帯</t>
    <rPh sb="0" eb="2">
      <t>ケイタイ</t>
    </rPh>
    <phoneticPr fontId="2"/>
  </si>
  <si>
    <t>生年月日</t>
    <rPh sb="0" eb="2">
      <t>セイネン</t>
    </rPh>
    <rPh sb="2" eb="4">
      <t>ガッピ</t>
    </rPh>
    <phoneticPr fontId="2"/>
  </si>
  <si>
    <t>年</t>
    <rPh sb="0" eb="1">
      <t>ネン</t>
    </rPh>
    <phoneticPr fontId="2"/>
  </si>
  <si>
    <t>月</t>
    <rPh sb="0" eb="1">
      <t>ガツ</t>
    </rPh>
    <phoneticPr fontId="2"/>
  </si>
  <si>
    <t>日</t>
    <rPh sb="0" eb="1">
      <t>ヒ</t>
    </rPh>
    <phoneticPr fontId="2"/>
  </si>
  <si>
    <t>090-5441-0876</t>
    <phoneticPr fontId="2"/>
  </si>
  <si>
    <t>保険代</t>
    <rPh sb="0" eb="2">
      <t>ホケン</t>
    </rPh>
    <rPh sb="2" eb="3">
      <t>ダイ</t>
    </rPh>
    <phoneticPr fontId="2"/>
  </si>
  <si>
    <t>u18</t>
    <phoneticPr fontId="2"/>
  </si>
  <si>
    <t>u12</t>
    <phoneticPr fontId="2"/>
  </si>
  <si>
    <t>u15</t>
    <phoneticPr fontId="2"/>
  </si>
  <si>
    <t>3XL</t>
    <phoneticPr fontId="2"/>
  </si>
  <si>
    <t>4XL</t>
    <phoneticPr fontId="2"/>
  </si>
  <si>
    <t>料金</t>
    <rPh sb="0" eb="2">
      <t>リョウキン</t>
    </rPh>
    <phoneticPr fontId="2"/>
  </si>
  <si>
    <t>サイズ</t>
    <phoneticPr fontId="2"/>
  </si>
  <si>
    <t>Tシャツ代</t>
    <rPh sb="4" eb="5">
      <t>ダイ</t>
    </rPh>
    <phoneticPr fontId="2"/>
  </si>
  <si>
    <t>記載責任者名(指導者）</t>
    <rPh sb="0" eb="5">
      <t>キサイセキニンシャ</t>
    </rPh>
    <rPh sb="5" eb="6">
      <t>メイ</t>
    </rPh>
    <rPh sb="7" eb="10">
      <t>シドウシャ</t>
    </rPh>
    <phoneticPr fontId="2"/>
  </si>
  <si>
    <t>大宮　南子</t>
    <rPh sb="0" eb="2">
      <t>オオミヤ</t>
    </rPh>
    <rPh sb="3" eb="4">
      <t>ミナミ</t>
    </rPh>
    <rPh sb="4" eb="5">
      <t>コ</t>
    </rPh>
    <phoneticPr fontId="2"/>
  </si>
  <si>
    <t>住所</t>
    <rPh sb="0" eb="2">
      <t>ジュウショ</t>
    </rPh>
    <phoneticPr fontId="2"/>
  </si>
  <si>
    <t>郵便番号</t>
    <rPh sb="0" eb="4">
      <t>ユウビンバンゴウ</t>
    </rPh>
    <phoneticPr fontId="2"/>
  </si>
  <si>
    <t>331-0053</t>
    <phoneticPr fontId="2"/>
  </si>
  <si>
    <t>自宅郵便番号</t>
    <rPh sb="0" eb="2">
      <t>ジタク</t>
    </rPh>
    <rPh sb="2" eb="6">
      <t>ユウビンバンゴウ</t>
    </rPh>
    <phoneticPr fontId="2"/>
  </si>
  <si>
    <t>331-0054</t>
    <phoneticPr fontId="2"/>
  </si>
  <si>
    <t>048-623-7329</t>
    <phoneticPr fontId="2"/>
  </si>
  <si>
    <t>048-620-1904</t>
    <phoneticPr fontId="2"/>
  </si>
  <si>
    <t>埼玉県さいたま市西区植田谷本794</t>
    <rPh sb="0" eb="3">
      <t>サイタマケン</t>
    </rPh>
    <rPh sb="7" eb="8">
      <t>シ</t>
    </rPh>
    <rPh sb="8" eb="10">
      <t>ニシク</t>
    </rPh>
    <rPh sb="10" eb="12">
      <t>ウエダ</t>
    </rPh>
    <rPh sb="12" eb="14">
      <t>タニモト</t>
    </rPh>
    <phoneticPr fontId="2"/>
  </si>
  <si>
    <t>埼玉県さいたま市西区植田谷本795</t>
    <rPh sb="0" eb="3">
      <t>サイタマケン</t>
    </rPh>
    <rPh sb="7" eb="8">
      <t>シ</t>
    </rPh>
    <rPh sb="8" eb="10">
      <t>ニシク</t>
    </rPh>
    <rPh sb="10" eb="12">
      <t>ウエダ</t>
    </rPh>
    <rPh sb="12" eb="14">
      <t>タニモト</t>
    </rPh>
    <phoneticPr fontId="2"/>
  </si>
  <si>
    <t>フリガナ</t>
    <phoneticPr fontId="2"/>
  </si>
  <si>
    <t>オオミヤミナミタロウ</t>
    <phoneticPr fontId="2"/>
  </si>
  <si>
    <t>オオミヤミナミコ</t>
    <phoneticPr fontId="2"/>
  </si>
  <si>
    <t>＊黄色のセルにのみ入力となります。</t>
    <rPh sb="1" eb="3">
      <t>キイロ</t>
    </rPh>
    <rPh sb="9" eb="11">
      <t>ニュウリョク</t>
    </rPh>
    <phoneticPr fontId="2"/>
  </si>
  <si>
    <t>生年月日</t>
    <rPh sb="0" eb="2">
      <t>セイネン</t>
    </rPh>
    <rPh sb="2" eb="4">
      <t>ガッピ</t>
    </rPh>
    <phoneticPr fontId="2"/>
  </si>
  <si>
    <t>月</t>
    <rPh sb="0" eb="1">
      <t>ツキ</t>
    </rPh>
    <phoneticPr fontId="2"/>
  </si>
  <si>
    <t>日</t>
    <rPh sb="0" eb="1">
      <t>ヒ</t>
    </rPh>
    <phoneticPr fontId="2"/>
  </si>
  <si>
    <t>Tサイズ</t>
    <phoneticPr fontId="2"/>
  </si>
  <si>
    <t>カテゴリ</t>
    <phoneticPr fontId="2"/>
  </si>
  <si>
    <t>保険</t>
    <rPh sb="0" eb="2">
      <t>ホケン</t>
    </rPh>
    <phoneticPr fontId="2"/>
  </si>
  <si>
    <t>振り込み合計額</t>
    <rPh sb="0" eb="1">
      <t>フ</t>
    </rPh>
    <rPh sb="2" eb="3">
      <t>コ</t>
    </rPh>
    <rPh sb="4" eb="6">
      <t>ゴウケイ</t>
    </rPh>
    <rPh sb="6" eb="7">
      <t>ガク</t>
    </rPh>
    <phoneticPr fontId="2"/>
  </si>
  <si>
    <t>B</t>
    <phoneticPr fontId="2"/>
  </si>
  <si>
    <t>A</t>
    <phoneticPr fontId="2"/>
  </si>
  <si>
    <t>100H</t>
    <phoneticPr fontId="2"/>
  </si>
  <si>
    <t>Tシャツ申し込み</t>
    <rPh sb="4" eb="5">
      <t>モウ</t>
    </rPh>
    <rPh sb="6" eb="7">
      <t>コ</t>
    </rPh>
    <phoneticPr fontId="2"/>
  </si>
  <si>
    <t>XL</t>
  </si>
  <si>
    <t>振込総額</t>
    <rPh sb="0" eb="2">
      <t>フリコミ</t>
    </rPh>
    <rPh sb="2" eb="4">
      <t>ソウガク</t>
    </rPh>
    <phoneticPr fontId="2"/>
  </si>
  <si>
    <t>no</t>
    <phoneticPr fontId="2"/>
  </si>
  <si>
    <t>E-mail</t>
  </si>
  <si>
    <t>団体名</t>
    <rPh sb="0" eb="2">
      <t>ダンタイ</t>
    </rPh>
    <rPh sb="2" eb="3">
      <t>メイ</t>
    </rPh>
    <phoneticPr fontId="2"/>
  </si>
  <si>
    <t>Tシャツサイズ</t>
    <phoneticPr fontId="2"/>
  </si>
  <si>
    <t>払い込み票添付欄</t>
    <rPh sb="0" eb="1">
      <t>ハラ</t>
    </rPh>
    <rPh sb="2" eb="3">
      <t>コ</t>
    </rPh>
    <rPh sb="4" eb="5">
      <t>ヒョウ</t>
    </rPh>
    <rPh sb="5" eb="7">
      <t>テンプ</t>
    </rPh>
    <rPh sb="7" eb="8">
      <t>ラン</t>
    </rPh>
    <phoneticPr fontId="2"/>
  </si>
  <si>
    <t>個人負担額</t>
    <rPh sb="0" eb="2">
      <t>コジン</t>
    </rPh>
    <rPh sb="2" eb="4">
      <t>フタン</t>
    </rPh>
    <rPh sb="4" eb="5">
      <t>ガク</t>
    </rPh>
    <phoneticPr fontId="2"/>
  </si>
  <si>
    <t>払込総額</t>
    <rPh sb="0" eb="1">
      <t>ハラ</t>
    </rPh>
    <rPh sb="1" eb="2">
      <t>コ</t>
    </rPh>
    <rPh sb="2" eb="4">
      <t>ソウガク</t>
    </rPh>
    <phoneticPr fontId="2"/>
  </si>
  <si>
    <t>こちらに金融機関へ振り込んで頂いた際の払い込み票を張り付けてください。</t>
    <rPh sb="9" eb="10">
      <t>フ</t>
    </rPh>
    <rPh sb="11" eb="12">
      <t>コ</t>
    </rPh>
    <rPh sb="14" eb="15">
      <t>イタダ</t>
    </rPh>
    <rPh sb="17" eb="18">
      <t>サイ</t>
    </rPh>
    <phoneticPr fontId="2"/>
  </si>
  <si>
    <t>上記の払込総額を所定の振込先にお振込み下さい</t>
    <rPh sb="0" eb="2">
      <t>ジョウキ</t>
    </rPh>
    <rPh sb="3" eb="4">
      <t>ハラ</t>
    </rPh>
    <rPh sb="4" eb="5">
      <t>コ</t>
    </rPh>
    <rPh sb="5" eb="7">
      <t>ソウガク</t>
    </rPh>
    <rPh sb="8" eb="10">
      <t>ショテイ</t>
    </rPh>
    <rPh sb="11" eb="14">
      <t>フリコミサキ</t>
    </rPh>
    <rPh sb="16" eb="18">
      <t>フリコ</t>
    </rPh>
    <rPh sb="19" eb="20">
      <t>クダ</t>
    </rPh>
    <phoneticPr fontId="2"/>
  </si>
  <si>
    <t>U18</t>
    <phoneticPr fontId="2"/>
  </si>
  <si>
    <t>払込総額</t>
    <rPh sb="0" eb="1">
      <t>ハラ</t>
    </rPh>
    <rPh sb="1" eb="2">
      <t>コ</t>
    </rPh>
    <rPh sb="2" eb="4">
      <t>ソウガク</t>
    </rPh>
    <phoneticPr fontId="2"/>
  </si>
  <si>
    <t>参加団体一覧表</t>
    <rPh sb="0" eb="2">
      <t>サンカ</t>
    </rPh>
    <rPh sb="2" eb="4">
      <t>ダンタイ</t>
    </rPh>
    <rPh sb="4" eb="6">
      <t>イチラン</t>
    </rPh>
    <rPh sb="6" eb="7">
      <t>ヒョウ</t>
    </rPh>
    <phoneticPr fontId="2"/>
  </si>
  <si>
    <t>保険代総額</t>
    <rPh sb="0" eb="3">
      <t>ホケンダイ</t>
    </rPh>
    <rPh sb="3" eb="5">
      <t>ソウガク</t>
    </rPh>
    <phoneticPr fontId="2"/>
  </si>
  <si>
    <t>Tシャツ代</t>
    <rPh sb="4" eb="5">
      <t>ダイ</t>
    </rPh>
    <phoneticPr fontId="2"/>
  </si>
  <si>
    <t>matsuura.naoto.41@spec.ed.jp</t>
  </si>
  <si>
    <t>matsuura.naoto.41@spec.ed.jp</t>
    <phoneticPr fontId="2"/>
  </si>
  <si>
    <r>
      <t xml:space="preserve">E-mail確認用
</t>
    </r>
    <r>
      <rPr>
        <sz val="9"/>
        <color rgb="FFFF0000"/>
        <rFont val="ＭＳ Ｐゴシック"/>
        <family val="3"/>
        <charset val="128"/>
      </rPr>
      <t>手入力お願いします。</t>
    </r>
    <rPh sb="6" eb="8">
      <t>カクニン</t>
    </rPh>
    <rPh sb="8" eb="9">
      <t>ヨウ</t>
    </rPh>
    <rPh sb="10" eb="11">
      <t>テ</t>
    </rPh>
    <rPh sb="11" eb="13">
      <t>ニュウリョク</t>
    </rPh>
    <rPh sb="14" eb="15">
      <t>ネガ</t>
    </rPh>
    <phoneticPr fontId="2"/>
  </si>
  <si>
    <t>P</t>
    <phoneticPr fontId="2"/>
  </si>
  <si>
    <t>G</t>
    <phoneticPr fontId="2"/>
  </si>
  <si>
    <t>ｼﾞｬﾍﾞﾎﾞｰﾙ</t>
    <phoneticPr fontId="2"/>
  </si>
  <si>
    <t>110H</t>
    <phoneticPr fontId="2"/>
  </si>
  <si>
    <t>100YH</t>
    <phoneticPr fontId="2"/>
  </si>
  <si>
    <t>110JH</t>
    <phoneticPr fontId="2"/>
  </si>
  <si>
    <t>ｼﾞｬﾍﾞﾘｯｸｽﾛｰ</t>
    <phoneticPr fontId="2"/>
  </si>
  <si>
    <t>3000W</t>
    <phoneticPr fontId="2"/>
  </si>
  <si>
    <t>２０２２年度強化指定行事出席票</t>
    <rPh sb="4" eb="6">
      <t>ネンド</t>
    </rPh>
    <rPh sb="6" eb="8">
      <t>キョウカ</t>
    </rPh>
    <rPh sb="8" eb="10">
      <t>シテイ</t>
    </rPh>
    <rPh sb="10" eb="12">
      <t>ギョウジ</t>
    </rPh>
    <rPh sb="12" eb="14">
      <t>シュッセキ</t>
    </rPh>
    <rPh sb="14" eb="15">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</si>
</sst>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quot;¥&quot;#,##0_);[Red]\(&quot;¥&quot;#,##0\)"/>
  </numFmts>
  <fonts count="17" x14ac:knownFonts="1">
    <font>
      <sz val="12"/>
      <color theme="1"/>
      <name val="ＭＳ Ｐゴシック"/>
      <family val="2"/>
      <charset val="128"/>
      <scheme val="minor"/>
    </font>
    <font>
      <b/>
      <sz val="15"/>
      <color theme="3"/>
      <name val="ＭＳ Ｐゴシック"/>
      <family val="2"/>
      <charset val="128"/>
      <scheme val="minor"/>
    </font>
    <font>
      <sz val="6"/>
      <name val="ＭＳ Ｐゴシック"/>
      <family val="2"/>
      <charset val="128"/>
      <scheme val="minor"/>
    </font>
    <font>
      <u/>
      <sz val="12"/>
      <color theme="10"/>
      <name val="ＭＳ Ｐゴシック"/>
      <family val="2"/>
      <charset val="128"/>
      <scheme val="minor"/>
    </font>
    <font>
      <u/>
      <sz val="12"/>
      <color theme="11"/>
      <name val="ＭＳ Ｐゴシック"/>
      <family val="2"/>
      <charset val="128"/>
      <scheme val="minor"/>
    </font>
    <font>
      <sz val="16"/>
      <color theme="1"/>
      <name val="ＭＳ Ｐゴシック"/>
      <family val="2"/>
      <charset val="128"/>
      <scheme val="minor"/>
    </font>
    <font>
      <sz val="8"/>
      <color theme="1"/>
      <name val="ＭＳ Ｐゴシック"/>
      <family val="2"/>
      <charset val="128"/>
      <scheme val="minor"/>
    </font>
    <font>
      <sz val="12"/>
      <color rgb="FFFF0000"/>
      <name val="ＭＳ Ｐゴシック"/>
      <family val="2"/>
      <charset val="128"/>
      <scheme val="minor"/>
    </font>
    <font>
      <b/>
      <sz val="12"/>
      <color theme="1"/>
      <name val="ＭＳ Ｐゴシック"/>
      <family val="3"/>
      <charset val="128"/>
      <scheme val="minor"/>
    </font>
    <font>
      <b/>
      <sz val="18"/>
      <color theme="1"/>
      <name val="ＭＳ Ｐゴシック"/>
      <family val="3"/>
      <charset val="128"/>
      <scheme val="minor"/>
    </font>
    <font>
      <sz val="11"/>
      <color rgb="FFFF0000"/>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20"/>
      <color theme="1"/>
      <name val="ＭＳ Ｐゴシック"/>
      <family val="2"/>
      <charset val="128"/>
      <scheme val="minor"/>
    </font>
    <font>
      <sz val="24"/>
      <color theme="1"/>
      <name val="ＭＳ Ｐゴシック"/>
      <family val="2"/>
      <charset val="128"/>
      <scheme val="minor"/>
    </font>
    <font>
      <sz val="14"/>
      <color theme="1"/>
      <name val="ＭＳ Ｐゴシック"/>
      <family val="2"/>
      <charset val="128"/>
      <scheme val="minor"/>
    </font>
    <font>
      <sz val="9"/>
      <color rgb="FFFF0000"/>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rgb="FF00B0F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73">
    <xf numFmtId="0" fontId="0" fillId="0" borderId="0" xfId="0"/>
    <xf numFmtId="0" fontId="5" fillId="0" borderId="1" xfId="0" applyFont="1" applyBorder="1" applyAlignment="1">
      <alignment shrinkToFit="1"/>
    </xf>
    <xf numFmtId="0" fontId="5" fillId="2" borderId="1" xfId="0" applyFont="1" applyFill="1" applyBorder="1" applyAlignment="1" applyProtection="1">
      <alignment shrinkToFit="1"/>
      <protection locked="0"/>
    </xf>
    <xf numFmtId="0" fontId="0" fillId="2" borderId="1" xfId="0" applyFill="1" applyBorder="1" applyAlignment="1" applyProtection="1">
      <alignment horizontal="center" vertical="center"/>
      <protection locked="0"/>
    </xf>
    <xf numFmtId="0" fontId="0" fillId="2" borderId="1" xfId="0" applyFill="1" applyBorder="1" applyAlignment="1" applyProtection="1">
      <alignment horizontal="left" vertical="center"/>
      <protection locked="0"/>
    </xf>
    <xf numFmtId="0" fontId="0" fillId="2" borderId="1" xfId="0" applyFill="1" applyBorder="1" applyProtection="1">
      <protection locked="0"/>
    </xf>
    <xf numFmtId="0" fontId="0" fillId="2" borderId="1" xfId="0" applyFill="1" applyBorder="1" applyAlignment="1" applyProtection="1">
      <alignment horizontal="center" shrinkToFit="1"/>
      <protection locked="0"/>
    </xf>
    <xf numFmtId="0" fontId="9" fillId="0" borderId="0" xfId="0" applyFont="1"/>
    <xf numFmtId="0" fontId="0" fillId="0" borderId="1" xfId="0" applyBorder="1" applyAlignment="1">
      <alignment horizontal="right"/>
    </xf>
    <xf numFmtId="0" fontId="0" fillId="0" borderId="0" xfId="0" applyAlignment="1">
      <alignment vertical="center" shrinkToFit="1"/>
    </xf>
    <xf numFmtId="0" fontId="6" fillId="0" borderId="0" xfId="0" applyFont="1" applyAlignment="1">
      <alignment wrapText="1" shrinkToFit="1"/>
    </xf>
    <xf numFmtId="0" fontId="0" fillId="0" borderId="1" xfId="0" applyBorder="1" applyAlignment="1">
      <alignment horizontal="center" shrinkToFit="1"/>
    </xf>
    <xf numFmtId="0" fontId="0" fillId="0" borderId="0" xfId="0" applyAlignment="1">
      <alignment shrinkToFit="1"/>
    </xf>
    <xf numFmtId="0" fontId="0" fillId="0" borderId="1" xfId="0" applyBorder="1" applyAlignment="1">
      <alignment horizontal="center"/>
    </xf>
    <xf numFmtId="0" fontId="0" fillId="0" borderId="1" xfId="0" applyBorder="1"/>
    <xf numFmtId="0" fontId="0" fillId="0" borderId="1" xfId="0" applyBorder="1" applyAlignment="1">
      <alignment horizontal="left" indent="1"/>
    </xf>
    <xf numFmtId="0" fontId="0" fillId="0" borderId="1" xfId="0" applyBorder="1" applyAlignment="1">
      <alignment shrinkToFit="1"/>
    </xf>
    <xf numFmtId="0" fontId="5" fillId="0" borderId="0" xfId="0" applyFont="1" applyAlignment="1">
      <alignment vertical="center"/>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2" xfId="0" applyBorder="1" applyAlignment="1">
      <alignment horizontal="left" indent="1"/>
    </xf>
    <xf numFmtId="5" fontId="0" fillId="0" borderId="1" xfId="0" applyNumberFormat="1" applyBorder="1" applyAlignment="1">
      <alignment horizontal="left" vertical="center"/>
    </xf>
    <xf numFmtId="176" fontId="0" fillId="0" borderId="1" xfId="0" applyNumberFormat="1" applyBorder="1" applyAlignment="1">
      <alignment horizontal="center" vertical="center"/>
    </xf>
    <xf numFmtId="0" fontId="7" fillId="0" borderId="0" xfId="0" applyFont="1" applyAlignment="1">
      <alignment vertical="top" wrapText="1"/>
    </xf>
    <xf numFmtId="0" fontId="10" fillId="0" borderId="6" xfId="0" applyFont="1" applyBorder="1"/>
    <xf numFmtId="0" fontId="10" fillId="0" borderId="0" xfId="0" applyFont="1" applyAlignment="1">
      <alignment vertical="top"/>
    </xf>
    <xf numFmtId="0" fontId="12" fillId="2" borderId="1" xfId="0" applyFont="1" applyFill="1" applyBorder="1" applyAlignment="1" applyProtection="1">
      <alignment shrinkToFit="1"/>
      <protection locked="0"/>
    </xf>
    <xf numFmtId="0" fontId="0" fillId="0" borderId="0" xfId="0" applyProtection="1">
      <protection locked="0"/>
    </xf>
    <xf numFmtId="0" fontId="0" fillId="0" borderId="0" xfId="0" applyAlignment="1" applyProtection="1">
      <alignment horizontal="center" vertical="center"/>
      <protection locked="0"/>
    </xf>
    <xf numFmtId="0" fontId="13" fillId="0" borderId="0" xfId="0" applyFont="1"/>
    <xf numFmtId="0" fontId="0" fillId="0" borderId="1" xfId="0" applyBorder="1" applyAlignment="1">
      <alignment horizontal="left" indent="1" shrinkToFit="1"/>
    </xf>
    <xf numFmtId="0" fontId="0" fillId="0" borderId="3"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5" xfId="0" applyBorder="1" applyAlignment="1">
      <alignment horizontal="right"/>
    </xf>
    <xf numFmtId="0" fontId="0" fillId="0" borderId="5" xfId="0" applyBorder="1" applyAlignment="1">
      <alignment horizontal="left" shrinkToFit="1"/>
    </xf>
    <xf numFmtId="0" fontId="0" fillId="0" borderId="0" xfId="0" applyAlignment="1">
      <alignment horizontal="left" shrinkToFit="1"/>
    </xf>
    <xf numFmtId="0" fontId="15" fillId="0" borderId="0" xfId="0" applyFont="1"/>
    <xf numFmtId="0" fontId="8" fillId="3" borderId="1" xfId="0" applyFont="1" applyFill="1" applyBorder="1" applyAlignment="1">
      <alignment horizontal="center" wrapText="1"/>
    </xf>
    <xf numFmtId="5" fontId="8" fillId="3" borderId="1" xfId="0" applyNumberFormat="1" applyFont="1" applyFill="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pplyProtection="1">
      <alignment horizontal="center"/>
      <protection locked="0"/>
    </xf>
    <xf numFmtId="0" fontId="11" fillId="0" borderId="1"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shrinkToFit="1"/>
    </xf>
    <xf numFmtId="0" fontId="5" fillId="2" borderId="1" xfId="0" applyFont="1" applyFill="1" applyBorder="1" applyAlignment="1" applyProtection="1">
      <alignment horizontal="center" vertical="center"/>
      <protection locked="0"/>
    </xf>
    <xf numFmtId="0" fontId="0" fillId="0" borderId="1" xfId="0" applyBorder="1" applyAlignment="1">
      <alignment horizontal="center" shrinkToFit="1"/>
    </xf>
    <xf numFmtId="0" fontId="3" fillId="2" borderId="1" xfId="30"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0" fillId="0" borderId="1" xfId="0" applyBorder="1" applyAlignment="1">
      <alignment horizontal="center" wrapText="1" shrinkToFit="1"/>
    </xf>
    <xf numFmtId="0" fontId="5" fillId="2" borderId="1"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0" fillId="2" borderId="0" xfId="0" applyFill="1" applyAlignment="1">
      <alignment horizontal="center"/>
    </xf>
    <xf numFmtId="0" fontId="0" fillId="0" borderId="4" xfId="0" applyBorder="1" applyAlignment="1">
      <alignment horizontal="left" shrinkToFit="1"/>
    </xf>
    <xf numFmtId="0" fontId="0" fillId="0" borderId="5" xfId="0" applyBorder="1" applyAlignment="1">
      <alignment horizontal="left" shrinkToFit="1"/>
    </xf>
    <xf numFmtId="5" fontId="14" fillId="0" borderId="7" xfId="0" applyNumberFormat="1" applyFont="1" applyBorder="1" applyAlignment="1">
      <alignment horizontal="center"/>
    </xf>
    <xf numFmtId="5" fontId="14" fillId="0" borderId="8" xfId="0" applyNumberFormat="1" applyFont="1" applyBorder="1" applyAlignment="1">
      <alignment horizontal="center"/>
    </xf>
    <xf numFmtId="5" fontId="14" fillId="0" borderId="9" xfId="0" applyNumberFormat="1" applyFont="1" applyBorder="1" applyAlignment="1">
      <alignment horizontal="center"/>
    </xf>
    <xf numFmtId="5" fontId="14" fillId="0" borderId="12" xfId="0" applyNumberFormat="1" applyFont="1" applyBorder="1" applyAlignment="1">
      <alignment horizontal="center"/>
    </xf>
    <xf numFmtId="5" fontId="14" fillId="0" borderId="13" xfId="0" applyNumberFormat="1" applyFont="1" applyBorder="1" applyAlignment="1">
      <alignment horizontal="center"/>
    </xf>
    <xf numFmtId="5" fontId="14" fillId="0" borderId="14" xfId="0" applyNumberFormat="1" applyFont="1" applyBorder="1" applyAlignment="1">
      <alignment horizontal="center"/>
    </xf>
  </cellXfs>
  <cellStyles count="31">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30" builtinId="8"/>
    <cellStyle name="標準" xfId="0" builtinId="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3" builtinId="9" hidden="1"/>
    <cellStyle name="表示済みのハイパーリンク" xfId="14" builtinId="9" hidden="1"/>
    <cellStyle name="表示済みのハイパーリンク" xfId="15" builtinId="9" hidden="1"/>
    <cellStyle name="表示済みのハイパーリンク" xfId="16" builtinId="9" hidden="1"/>
    <cellStyle name="表示済みのハイパーリンク" xfId="17" builtinId="9" hidden="1"/>
    <cellStyle name="表示済みのハイパーリンク" xfId="18" builtinId="9" hidden="1"/>
    <cellStyle name="表示済みのハイパーリンク" xfId="19" builtinId="9" hidden="1"/>
    <cellStyle name="表示済みのハイパーリンク" xfId="20" builtinId="9" hidden="1"/>
    <cellStyle name="表示済みのハイパーリンク" xfId="21" builtinId="9" hidden="1"/>
    <cellStyle name="表示済みのハイパーリンク" xfId="22" builtinId="9" hidden="1"/>
    <cellStyle name="表示済みのハイパーリンク" xfId="23" builtinId="9" hidden="1"/>
    <cellStyle name="表示済みのハイパーリンク" xfId="24" builtinId="9" hidden="1"/>
    <cellStyle name="表示済みのハイパーリンク" xfId="25" builtinId="9" hidden="1"/>
    <cellStyle name="表示済みのハイパーリンク" xfId="26" builtinId="9" hidden="1"/>
    <cellStyle name="表示済みのハイパーリンク" xfId="27" builtinId="9" hidden="1"/>
    <cellStyle name="表示済みのハイパーリンク" xfId="28" builtinId="9" hidden="1"/>
    <cellStyle name="表示済みのハイパーリンク" xfId="29" builtinId="9" hidden="1"/>
  </cellStyles>
  <dxfs count="0"/>
  <tableStyles count="0" defaultTableStyle="TableStyleMedium9" defaultPivotStyle="PivotStyleMedium4"/>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134471</xdr:colOff>
      <xdr:row>4</xdr:row>
      <xdr:rowOff>161365</xdr:rowOff>
    </xdr:from>
    <xdr:to>
      <xdr:col>3</xdr:col>
      <xdr:colOff>382121</xdr:colOff>
      <xdr:row>5</xdr:row>
      <xdr:rowOff>233643</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515036" y="439271"/>
          <a:ext cx="247650" cy="251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p>
      </xdr:txBody>
    </xdr:sp>
    <xdr:clientData/>
  </xdr:twoCellAnchor>
  <xdr:twoCellAnchor>
    <xdr:from>
      <xdr:col>13</xdr:col>
      <xdr:colOff>151054</xdr:colOff>
      <xdr:row>3</xdr:row>
      <xdr:rowOff>35411</xdr:rowOff>
    </xdr:from>
    <xdr:to>
      <xdr:col>18</xdr:col>
      <xdr:colOff>3086100</xdr:colOff>
      <xdr:row>11</xdr:row>
      <xdr:rowOff>190500</xdr:rowOff>
    </xdr:to>
    <xdr:sp macro="" textlink="">
      <xdr:nvSpPr>
        <xdr:cNvPr id="3" name="正方形/長方形 2">
          <a:extLst>
            <a:ext uri="{FF2B5EF4-FFF2-40B4-BE49-F238E27FC236}">
              <a16:creationId xmlns:a16="http://schemas.microsoft.com/office/drawing/2014/main" id="{2AB96A90-8D1E-47DD-A93F-E664A9417CB9}"/>
            </a:ext>
          </a:extLst>
        </xdr:cNvPr>
        <xdr:cNvSpPr/>
      </xdr:nvSpPr>
      <xdr:spPr>
        <a:xfrm>
          <a:off x="8736254" y="772011"/>
          <a:ext cx="5843346" cy="2275989"/>
        </a:xfrm>
        <a:prstGeom prst="rect">
          <a:avLst/>
        </a:prstGeom>
        <a:solidFill>
          <a:schemeClr val="accent1"/>
        </a:solidFill>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600"/>
            <a:t>　左記の「振込総額」に記載されている金額をお振り込み下さい。その際の払い込み票を参加団体一覧表に添付していただき、印刷していただいたものを、練習会参加初日の受付で、学校の代表者に提出させてください（可能な限り</a:t>
          </a:r>
          <a:r>
            <a:rPr kumimoji="1" lang="en-US" altLang="ja-JP" sz="1600"/>
            <a:t>11</a:t>
          </a:r>
          <a:r>
            <a:rPr kumimoji="1" lang="ja-JP" altLang="en-US" sz="1600"/>
            <a:t>月</a:t>
          </a:r>
          <a:r>
            <a:rPr kumimoji="1" lang="en-US" altLang="ja-JP" sz="1600"/>
            <a:t>27</a:t>
          </a:r>
          <a:r>
            <a:rPr kumimoji="1" lang="ja-JP" altLang="en-US" sz="1600"/>
            <a:t>日）</a:t>
          </a:r>
          <a:endParaRPr kumimoji="1" lang="en-US" altLang="ja-JP" sz="1600"/>
        </a:p>
        <a:p>
          <a:pPr algn="l"/>
          <a:r>
            <a:rPr kumimoji="1" lang="en-US" altLang="ja-JP" sz="1600"/>
            <a:t>T</a:t>
          </a:r>
          <a:r>
            <a:rPr kumimoji="1" lang="ja-JP" altLang="en-US" sz="1600"/>
            <a:t>シャツは</a:t>
          </a:r>
          <a:r>
            <a:rPr kumimoji="1" lang="en-US" altLang="ja-JP" sz="1600"/>
            <a:t>2</a:t>
          </a:r>
          <a:r>
            <a:rPr kumimoji="1" lang="ja-JP" altLang="en-US" sz="1600"/>
            <a:t>回目以降の練習会で配布予定です。</a:t>
          </a:r>
          <a:endParaRPr kumimoji="1" lang="en-US" altLang="ja-JP" sz="1600"/>
        </a:p>
      </xdr:txBody>
    </xdr:sp>
    <xdr:clientData/>
  </xdr:twoCellAnchor>
  <xdr:twoCellAnchor>
    <xdr:from>
      <xdr:col>11</xdr:col>
      <xdr:colOff>83820</xdr:colOff>
      <xdr:row>4</xdr:row>
      <xdr:rowOff>152400</xdr:rowOff>
    </xdr:from>
    <xdr:to>
      <xdr:col>13</xdr:col>
      <xdr:colOff>129540</xdr:colOff>
      <xdr:row>8</xdr:row>
      <xdr:rowOff>182880</xdr:rowOff>
    </xdr:to>
    <xdr:cxnSp macro="">
      <xdr:nvCxnSpPr>
        <xdr:cNvPr id="6" name="直線矢印コネクタ 5">
          <a:extLst>
            <a:ext uri="{FF2B5EF4-FFF2-40B4-BE49-F238E27FC236}">
              <a16:creationId xmlns:a16="http://schemas.microsoft.com/office/drawing/2014/main" id="{16F5E354-38EC-4163-AD32-885280E75E86}"/>
            </a:ext>
          </a:extLst>
        </xdr:cNvPr>
        <xdr:cNvCxnSpPr/>
      </xdr:nvCxnSpPr>
      <xdr:spPr>
        <a:xfrm flipH="1">
          <a:off x="7322820" y="1082040"/>
          <a:ext cx="1363980" cy="116586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134471</xdr:colOff>
      <xdr:row>4</xdr:row>
      <xdr:rowOff>161365</xdr:rowOff>
    </xdr:from>
    <xdr:to>
      <xdr:col>3</xdr:col>
      <xdr:colOff>382121</xdr:colOff>
      <xdr:row>5</xdr:row>
      <xdr:rowOff>233643</xdr:rowOff>
    </xdr:to>
    <xdr:sp macro="" textlink="">
      <xdr:nvSpPr>
        <xdr:cNvPr id="2" name="テキスト ボックス 1">
          <a:extLst>
            <a:ext uri="{FF2B5EF4-FFF2-40B4-BE49-F238E27FC236}">
              <a16:creationId xmlns:a16="http://schemas.microsoft.com/office/drawing/2014/main" id="{5F3B5D4D-537A-4C6D-8DFB-43F863687F9D}"/>
            </a:ext>
          </a:extLst>
        </xdr:cNvPr>
        <xdr:cNvSpPr txBox="1"/>
      </xdr:nvSpPr>
      <xdr:spPr>
        <a:xfrm>
          <a:off x="1513691" y="1091005"/>
          <a:ext cx="247650" cy="2475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p>
      </xdr:txBody>
    </xdr:sp>
    <xdr:clientData/>
  </xdr:twoCellAnchor>
  <xdr:twoCellAnchor>
    <xdr:from>
      <xdr:col>13</xdr:col>
      <xdr:colOff>143434</xdr:colOff>
      <xdr:row>3</xdr:row>
      <xdr:rowOff>50800</xdr:rowOff>
    </xdr:from>
    <xdr:to>
      <xdr:col>18</xdr:col>
      <xdr:colOff>3060700</xdr:colOff>
      <xdr:row>11</xdr:row>
      <xdr:rowOff>254000</xdr:rowOff>
    </xdr:to>
    <xdr:sp macro="" textlink="">
      <xdr:nvSpPr>
        <xdr:cNvPr id="3" name="正方形/長方形 2">
          <a:extLst>
            <a:ext uri="{FF2B5EF4-FFF2-40B4-BE49-F238E27FC236}">
              <a16:creationId xmlns:a16="http://schemas.microsoft.com/office/drawing/2014/main" id="{BD5B8C88-3627-401A-B70A-B7C1C49BFBBD}"/>
            </a:ext>
          </a:extLst>
        </xdr:cNvPr>
        <xdr:cNvSpPr/>
      </xdr:nvSpPr>
      <xdr:spPr>
        <a:xfrm>
          <a:off x="8728634" y="787400"/>
          <a:ext cx="5825566" cy="2324100"/>
        </a:xfrm>
        <a:prstGeom prst="rect">
          <a:avLst/>
        </a:prstGeom>
        <a:solidFill>
          <a:schemeClr val="accent1"/>
        </a:solidFill>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600"/>
            <a:t>　左記の「振込総額」に記載されている金額をお振り込み下さい。その際の払い込み票を参加団体一覧表に添付していただき、印刷していただいたものを、練習会参加初日の受付で、学校の代表者に提出させてください（可能な限り</a:t>
          </a:r>
          <a:r>
            <a:rPr kumimoji="1" lang="en-US" altLang="ja-JP" sz="1600"/>
            <a:t>11</a:t>
          </a:r>
          <a:r>
            <a:rPr kumimoji="1" lang="ja-JP" altLang="en-US" sz="1600"/>
            <a:t>月</a:t>
          </a:r>
          <a:r>
            <a:rPr kumimoji="1" lang="en-US" altLang="ja-JP" sz="1600"/>
            <a:t>27</a:t>
          </a:r>
          <a:r>
            <a:rPr kumimoji="1" lang="ja-JP" altLang="en-US" sz="1600"/>
            <a:t>日）</a:t>
          </a:r>
          <a:endParaRPr kumimoji="1" lang="en-US" altLang="ja-JP" sz="1600"/>
        </a:p>
        <a:p>
          <a:pPr algn="l"/>
          <a:r>
            <a:rPr kumimoji="1" lang="en-US" altLang="ja-JP" sz="1600"/>
            <a:t>T</a:t>
          </a:r>
          <a:r>
            <a:rPr kumimoji="1" lang="ja-JP" altLang="en-US" sz="1600"/>
            <a:t>シャツは</a:t>
          </a:r>
          <a:r>
            <a:rPr kumimoji="1" lang="en-US" altLang="ja-JP" sz="1600"/>
            <a:t>2</a:t>
          </a:r>
          <a:r>
            <a:rPr kumimoji="1" lang="ja-JP" altLang="en-US" sz="1600"/>
            <a:t>回目以降の練習会で配布予定です。</a:t>
          </a:r>
          <a:endParaRPr kumimoji="1" lang="en-US" altLang="ja-JP" sz="1600"/>
        </a:p>
      </xdr:txBody>
    </xdr:sp>
    <xdr:clientData/>
  </xdr:twoCellAnchor>
  <xdr:twoCellAnchor>
    <xdr:from>
      <xdr:col>11</xdr:col>
      <xdr:colOff>83820</xdr:colOff>
      <xdr:row>4</xdr:row>
      <xdr:rowOff>152400</xdr:rowOff>
    </xdr:from>
    <xdr:to>
      <xdr:col>13</xdr:col>
      <xdr:colOff>129540</xdr:colOff>
      <xdr:row>8</xdr:row>
      <xdr:rowOff>182880</xdr:rowOff>
    </xdr:to>
    <xdr:cxnSp macro="">
      <xdr:nvCxnSpPr>
        <xdr:cNvPr id="4" name="直線矢印コネクタ 3">
          <a:extLst>
            <a:ext uri="{FF2B5EF4-FFF2-40B4-BE49-F238E27FC236}">
              <a16:creationId xmlns:a16="http://schemas.microsoft.com/office/drawing/2014/main" id="{3B52D05B-F5ED-4F07-9D2C-96F830423FF1}"/>
            </a:ext>
          </a:extLst>
        </xdr:cNvPr>
        <xdr:cNvCxnSpPr/>
      </xdr:nvCxnSpPr>
      <xdr:spPr>
        <a:xfrm flipH="1">
          <a:off x="7322820" y="1082040"/>
          <a:ext cx="1363980" cy="116586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76"/>
  <sheetViews>
    <sheetView zoomScaleNormal="100" workbookViewId="0">
      <selection activeCell="E41" sqref="E41"/>
    </sheetView>
  </sheetViews>
  <sheetFormatPr defaultColWidth="12.85546875" defaultRowHeight="14.15" x14ac:dyDescent="0.25"/>
  <cols>
    <col min="1" max="1" width="2" customWidth="1"/>
    <col min="2" max="2" width="3.5" bestFit="1" customWidth="1"/>
    <col min="3" max="3" width="12.640625" customWidth="1"/>
    <col min="4" max="4" width="19" customWidth="1"/>
    <col min="5" max="6" width="15.640625" customWidth="1"/>
    <col min="7" max="10" width="4.140625" customWidth="1"/>
    <col min="11" max="11" width="10.140625" bestFit="1" customWidth="1"/>
    <col min="12" max="12" width="7.640625" style="18" bestFit="1" customWidth="1"/>
    <col min="13" max="13" width="9.640625" customWidth="1"/>
    <col min="14" max="14" width="7.35546875" bestFit="1" customWidth="1"/>
    <col min="15" max="15" width="7.85546875" customWidth="1"/>
    <col min="16" max="17" width="3.5" bestFit="1" customWidth="1"/>
    <col min="18" max="18" width="16" customWidth="1"/>
    <col min="19" max="19" width="55.140625" customWidth="1"/>
    <col min="20" max="20" width="8.140625" customWidth="1"/>
    <col min="21" max="23" width="4.140625" customWidth="1"/>
    <col min="24" max="24" width="5.5" customWidth="1"/>
    <col min="26" max="26" width="3.5" customWidth="1"/>
    <col min="27" max="27" width="7.85546875" hidden="1" customWidth="1"/>
    <col min="28" max="28" width="5.85546875" hidden="1" customWidth="1"/>
    <col min="29" max="29" width="10.5" hidden="1" customWidth="1"/>
    <col min="30" max="30" width="6.640625" hidden="1" customWidth="1"/>
    <col min="31" max="31" width="5.85546875" hidden="1" customWidth="1"/>
    <col min="32" max="32" width="4.140625" hidden="1" customWidth="1"/>
    <col min="33" max="33" width="6" hidden="1" customWidth="1"/>
    <col min="34" max="34" width="7.85546875" hidden="1" customWidth="1"/>
    <col min="35" max="35" width="6.35546875" hidden="1" customWidth="1"/>
    <col min="36" max="36" width="10.85546875" hidden="1" customWidth="1"/>
    <col min="37" max="37" width="7.5" hidden="1" customWidth="1"/>
    <col min="38" max="38" width="8.640625" hidden="1" customWidth="1"/>
    <col min="39" max="39" width="6" hidden="1" customWidth="1"/>
  </cols>
  <sheetData>
    <row r="1" spans="2:19" ht="25.75" customHeight="1" x14ac:dyDescent="0.35">
      <c r="B1" s="7" t="s">
        <v>159</v>
      </c>
    </row>
    <row r="2" spans="2:19" ht="25.75" customHeight="1" x14ac:dyDescent="0.35">
      <c r="B2" s="7"/>
      <c r="C2" s="44" t="s">
        <v>120</v>
      </c>
    </row>
    <row r="3" spans="2:19" ht="8.0500000000000007" customHeight="1" x14ac:dyDescent="0.25"/>
    <row r="4" spans="2:19" ht="14.25" customHeight="1" x14ac:dyDescent="0.25">
      <c r="B4" s="47" t="s">
        <v>0</v>
      </c>
      <c r="C4" s="47"/>
      <c r="D4" s="52"/>
      <c r="E4" s="52"/>
      <c r="F4" s="52"/>
      <c r="G4" s="52"/>
      <c r="H4" s="52"/>
      <c r="I4" s="52"/>
      <c r="J4" s="52"/>
      <c r="K4" s="8" t="s">
        <v>2</v>
      </c>
    </row>
    <row r="5" spans="2:19" ht="14.25" customHeight="1" x14ac:dyDescent="0.25">
      <c r="B5" s="47"/>
      <c r="C5" s="47"/>
      <c r="D5" s="52"/>
      <c r="E5" s="52"/>
      <c r="F5" s="52"/>
      <c r="G5" s="52"/>
      <c r="H5" s="52"/>
      <c r="I5" s="52"/>
      <c r="J5" s="52"/>
      <c r="K5" s="57"/>
      <c r="Q5" s="9"/>
      <c r="R5" s="17"/>
    </row>
    <row r="6" spans="2:19" ht="18.45" x14ac:dyDescent="0.25">
      <c r="B6" s="49" t="s">
        <v>109</v>
      </c>
      <c r="C6" s="49"/>
      <c r="D6" s="61"/>
      <c r="E6" s="62"/>
      <c r="F6" s="62"/>
      <c r="G6" s="62"/>
      <c r="H6" s="62"/>
      <c r="I6" s="62"/>
      <c r="J6" s="63"/>
      <c r="K6" s="57"/>
      <c r="Q6" s="9"/>
      <c r="R6" s="17"/>
    </row>
    <row r="7" spans="2:19" ht="28.5" customHeight="1" x14ac:dyDescent="0.25">
      <c r="B7" s="47" t="s">
        <v>108</v>
      </c>
      <c r="C7" s="47"/>
      <c r="D7" s="58"/>
      <c r="E7" s="59"/>
      <c r="F7" s="59"/>
      <c r="G7" s="59"/>
      <c r="H7" s="59"/>
      <c r="I7" s="59"/>
      <c r="J7" s="60"/>
      <c r="K7" s="57"/>
    </row>
    <row r="8" spans="2:19" ht="28.5" customHeight="1" x14ac:dyDescent="0.25">
      <c r="B8" s="47" t="s">
        <v>70</v>
      </c>
      <c r="C8" s="47"/>
      <c r="D8" s="48"/>
      <c r="E8" s="48"/>
      <c r="F8" s="48"/>
      <c r="G8" s="48"/>
      <c r="H8" s="48"/>
      <c r="I8" s="48"/>
      <c r="J8" s="48"/>
      <c r="K8" s="45" t="s">
        <v>144</v>
      </c>
    </row>
    <row r="9" spans="2:19" ht="28.5" customHeight="1" x14ac:dyDescent="0.25">
      <c r="B9" s="47" t="s">
        <v>77</v>
      </c>
      <c r="C9" s="47"/>
      <c r="D9" s="48"/>
      <c r="E9" s="48"/>
      <c r="F9" s="48"/>
      <c r="G9" s="48"/>
      <c r="H9" s="48"/>
      <c r="I9" s="48"/>
      <c r="J9" s="48"/>
      <c r="K9" s="46">
        <f>SUM(L42,N42)</f>
        <v>0</v>
      </c>
      <c r="Q9" s="10"/>
    </row>
    <row r="10" spans="2:19" ht="18" customHeight="1" x14ac:dyDescent="0.25">
      <c r="B10" s="51" t="s">
        <v>106</v>
      </c>
      <c r="C10" s="51"/>
      <c r="D10" s="52"/>
      <c r="E10" s="52"/>
      <c r="F10" s="52"/>
      <c r="G10" s="52"/>
      <c r="H10" s="52"/>
      <c r="I10" s="52"/>
      <c r="J10" s="52"/>
    </row>
    <row r="11" spans="2:19" ht="18" customHeight="1" x14ac:dyDescent="0.25">
      <c r="B11" s="53" t="s">
        <v>67</v>
      </c>
      <c r="C11" s="53"/>
      <c r="D11" s="54"/>
      <c r="E11" s="55"/>
      <c r="F11" s="55"/>
      <c r="G11" s="55"/>
      <c r="H11" s="55"/>
      <c r="I11" s="55"/>
      <c r="J11" s="55"/>
      <c r="K11" s="25"/>
      <c r="Q11" s="12"/>
      <c r="R11" s="18"/>
      <c r="S11" s="18"/>
    </row>
    <row r="12" spans="2:19" ht="27.55" customHeight="1" x14ac:dyDescent="0.25">
      <c r="B12" s="56" t="s">
        <v>150</v>
      </c>
      <c r="C12" s="53"/>
      <c r="D12" s="54"/>
      <c r="E12" s="55"/>
      <c r="F12" s="55"/>
      <c r="G12" s="55"/>
      <c r="H12" s="55"/>
      <c r="I12" s="55"/>
      <c r="J12" s="55"/>
      <c r="K12" s="26"/>
      <c r="L12" s="24"/>
      <c r="M12" s="24"/>
      <c r="N12" s="24"/>
      <c r="O12" s="24"/>
      <c r="P12" s="24"/>
      <c r="Q12" s="24"/>
      <c r="R12" s="24"/>
      <c r="S12" s="24"/>
    </row>
    <row r="13" spans="2:19" ht="18" customHeight="1" x14ac:dyDescent="0.25">
      <c r="B13" s="53" t="s">
        <v>68</v>
      </c>
      <c r="C13" s="53"/>
      <c r="D13" s="48"/>
      <c r="E13" s="48"/>
      <c r="F13" s="48"/>
      <c r="G13" s="48"/>
      <c r="H13" s="48"/>
      <c r="I13" s="48"/>
      <c r="J13" s="48"/>
      <c r="Q13" s="12"/>
      <c r="R13" s="18"/>
      <c r="S13" s="18"/>
    </row>
    <row r="14" spans="2:19" ht="18" customHeight="1" x14ac:dyDescent="0.25">
      <c r="Q14" s="12"/>
      <c r="R14" s="18"/>
      <c r="S14" s="18"/>
    </row>
    <row r="15" spans="2:19" ht="18" customHeight="1" x14ac:dyDescent="0.25">
      <c r="M15" s="50" t="s">
        <v>131</v>
      </c>
      <c r="N15" s="50"/>
      <c r="O15" s="50" t="s">
        <v>92</v>
      </c>
      <c r="P15" s="50"/>
      <c r="Q15" s="50"/>
    </row>
    <row r="16" spans="2:19" x14ac:dyDescent="0.25">
      <c r="B16" s="14"/>
      <c r="C16" s="11" t="s">
        <v>2</v>
      </c>
      <c r="D16" s="15" t="s">
        <v>69</v>
      </c>
      <c r="E16" s="15" t="s">
        <v>10</v>
      </c>
      <c r="F16" s="15" t="s">
        <v>117</v>
      </c>
      <c r="G16" s="16" t="s">
        <v>3</v>
      </c>
      <c r="H16" s="16" t="s">
        <v>4</v>
      </c>
      <c r="I16" s="16" t="s">
        <v>6</v>
      </c>
      <c r="J16" s="16" t="s">
        <v>8</v>
      </c>
      <c r="K16" s="15" t="s">
        <v>9</v>
      </c>
      <c r="L16" s="13" t="s">
        <v>97</v>
      </c>
      <c r="M16" s="21" t="s">
        <v>104</v>
      </c>
      <c r="N16" s="21" t="s">
        <v>103</v>
      </c>
      <c r="O16" s="11" t="s">
        <v>93</v>
      </c>
      <c r="P16" s="11" t="s">
        <v>94</v>
      </c>
      <c r="Q16" s="11" t="s">
        <v>95</v>
      </c>
      <c r="R16" s="11" t="s">
        <v>111</v>
      </c>
      <c r="S16" s="11" t="s">
        <v>79</v>
      </c>
    </row>
    <row r="17" spans="2:19" ht="18.45" x14ac:dyDescent="0.3">
      <c r="B17" s="14">
        <v>1</v>
      </c>
      <c r="C17" s="11" t="str">
        <f t="shared" ref="C17:C41" si="0">IF(K$5="","",IF(E17="","",K$5))</f>
        <v/>
      </c>
      <c r="D17" s="11" t="str">
        <f t="shared" ref="D17:D41" si="1">IF(D$4="","",IF(E17="","",D$4))</f>
        <v/>
      </c>
      <c r="E17" s="2"/>
      <c r="F17" s="2"/>
      <c r="G17" s="3"/>
      <c r="H17" s="3"/>
      <c r="I17" s="3"/>
      <c r="J17" s="3"/>
      <c r="K17" s="4"/>
      <c r="L17" s="23" t="str">
        <f t="shared" ref="L17:L41" si="2">IF(C17="","",LOOKUP(C17,$AL$46:$AL$48,$AM$46:$AM$48))</f>
        <v/>
      </c>
      <c r="M17" s="4"/>
      <c r="N17" s="22" t="str">
        <f>IF(M17="","",3000)</f>
        <v/>
      </c>
      <c r="O17" s="3"/>
      <c r="P17" s="5"/>
      <c r="Q17" s="5"/>
      <c r="R17" s="6"/>
      <c r="S17" s="5"/>
    </row>
    <row r="18" spans="2:19" ht="18.45" x14ac:dyDescent="0.3">
      <c r="B18" s="14">
        <v>2</v>
      </c>
      <c r="C18" s="11" t="str">
        <f t="shared" si="0"/>
        <v/>
      </c>
      <c r="D18" s="1" t="str">
        <f t="shared" si="1"/>
        <v/>
      </c>
      <c r="E18" s="27"/>
      <c r="F18" s="2"/>
      <c r="G18" s="3"/>
      <c r="H18" s="3"/>
      <c r="I18" s="3"/>
      <c r="J18" s="3"/>
      <c r="K18" s="4"/>
      <c r="L18" s="23" t="str">
        <f t="shared" si="2"/>
        <v/>
      </c>
      <c r="M18" s="4"/>
      <c r="N18" s="22" t="str">
        <f t="shared" ref="N18:N41" si="3">IF(M18="","",3000)</f>
        <v/>
      </c>
      <c r="O18" s="3"/>
      <c r="P18" s="5"/>
      <c r="Q18" s="5"/>
      <c r="R18" s="6"/>
      <c r="S18" s="5"/>
    </row>
    <row r="19" spans="2:19" ht="18.45" x14ac:dyDescent="0.3">
      <c r="B19" s="14">
        <v>3</v>
      </c>
      <c r="C19" s="11" t="str">
        <f t="shared" si="0"/>
        <v/>
      </c>
      <c r="D19" s="1" t="str">
        <f t="shared" si="1"/>
        <v/>
      </c>
      <c r="E19" s="2"/>
      <c r="F19" s="2"/>
      <c r="G19" s="3"/>
      <c r="H19" s="3"/>
      <c r="I19" s="3"/>
      <c r="J19" s="3"/>
      <c r="K19" s="4"/>
      <c r="L19" s="23" t="str">
        <f t="shared" si="2"/>
        <v/>
      </c>
      <c r="M19" s="4"/>
      <c r="N19" s="22" t="str">
        <f t="shared" si="3"/>
        <v/>
      </c>
      <c r="O19" s="3"/>
      <c r="P19" s="5"/>
      <c r="Q19" s="5"/>
      <c r="R19" s="6"/>
      <c r="S19" s="5"/>
    </row>
    <row r="20" spans="2:19" ht="18.45" x14ac:dyDescent="0.3">
      <c r="B20" s="14">
        <v>4</v>
      </c>
      <c r="C20" s="11" t="str">
        <f t="shared" si="0"/>
        <v/>
      </c>
      <c r="D20" s="1" t="str">
        <f t="shared" si="1"/>
        <v/>
      </c>
      <c r="E20" s="2"/>
      <c r="F20" s="2"/>
      <c r="G20" s="3"/>
      <c r="H20" s="3"/>
      <c r="I20" s="3"/>
      <c r="J20" s="3"/>
      <c r="K20" s="4"/>
      <c r="L20" s="23" t="str">
        <f t="shared" si="2"/>
        <v/>
      </c>
      <c r="M20" s="4"/>
      <c r="N20" s="22" t="str">
        <f t="shared" si="3"/>
        <v/>
      </c>
      <c r="O20" s="3"/>
      <c r="P20" s="5"/>
      <c r="Q20" s="5"/>
      <c r="R20" s="6"/>
      <c r="S20" s="5"/>
    </row>
    <row r="21" spans="2:19" ht="18.45" x14ac:dyDescent="0.3">
      <c r="B21" s="14">
        <v>5</v>
      </c>
      <c r="C21" s="11" t="str">
        <f t="shared" si="0"/>
        <v/>
      </c>
      <c r="D21" s="1" t="str">
        <f t="shared" si="1"/>
        <v/>
      </c>
      <c r="E21" s="2"/>
      <c r="F21" s="2"/>
      <c r="G21" s="3"/>
      <c r="H21" s="3"/>
      <c r="I21" s="3"/>
      <c r="J21" s="3"/>
      <c r="K21" s="4"/>
      <c r="L21" s="23" t="str">
        <f t="shared" si="2"/>
        <v/>
      </c>
      <c r="M21" s="4"/>
      <c r="N21" s="22" t="str">
        <f t="shared" si="3"/>
        <v/>
      </c>
      <c r="O21" s="3"/>
      <c r="P21" s="5"/>
      <c r="Q21" s="5"/>
      <c r="R21" s="6"/>
      <c r="S21" s="5"/>
    </row>
    <row r="22" spans="2:19" ht="18.45" x14ac:dyDescent="0.3">
      <c r="B22" s="14">
        <v>6</v>
      </c>
      <c r="C22" s="11" t="str">
        <f t="shared" si="0"/>
        <v/>
      </c>
      <c r="D22" s="1" t="str">
        <f t="shared" si="1"/>
        <v/>
      </c>
      <c r="E22" s="2"/>
      <c r="F22" s="2"/>
      <c r="G22" s="3"/>
      <c r="H22" s="3"/>
      <c r="I22" s="3"/>
      <c r="J22" s="3"/>
      <c r="K22" s="4"/>
      <c r="L22" s="23" t="str">
        <f t="shared" si="2"/>
        <v/>
      </c>
      <c r="M22" s="4"/>
      <c r="N22" s="22" t="str">
        <f t="shared" si="3"/>
        <v/>
      </c>
      <c r="O22" s="3"/>
      <c r="P22" s="5"/>
      <c r="Q22" s="5"/>
      <c r="R22" s="6"/>
      <c r="S22" s="5"/>
    </row>
    <row r="23" spans="2:19" ht="18.45" x14ac:dyDescent="0.3">
      <c r="B23" s="14">
        <v>7</v>
      </c>
      <c r="C23" s="11" t="str">
        <f t="shared" si="0"/>
        <v/>
      </c>
      <c r="D23" s="1" t="str">
        <f t="shared" si="1"/>
        <v/>
      </c>
      <c r="E23" s="2"/>
      <c r="F23" s="2"/>
      <c r="G23" s="3"/>
      <c r="H23" s="3"/>
      <c r="I23" s="3"/>
      <c r="J23" s="3"/>
      <c r="K23" s="4"/>
      <c r="L23" s="23" t="str">
        <f t="shared" si="2"/>
        <v/>
      </c>
      <c r="M23" s="4"/>
      <c r="N23" s="22" t="str">
        <f t="shared" si="3"/>
        <v/>
      </c>
      <c r="O23" s="3"/>
      <c r="P23" s="5"/>
      <c r="Q23" s="5"/>
      <c r="R23" s="6"/>
      <c r="S23" s="5"/>
    </row>
    <row r="24" spans="2:19" ht="18.45" x14ac:dyDescent="0.3">
      <c r="B24" s="14">
        <v>8</v>
      </c>
      <c r="C24" s="11" t="str">
        <f t="shared" si="0"/>
        <v/>
      </c>
      <c r="D24" s="1" t="str">
        <f t="shared" si="1"/>
        <v/>
      </c>
      <c r="E24" s="2"/>
      <c r="F24" s="2"/>
      <c r="G24" s="3"/>
      <c r="H24" s="3"/>
      <c r="I24" s="3"/>
      <c r="J24" s="3"/>
      <c r="K24" s="4"/>
      <c r="L24" s="23" t="str">
        <f t="shared" si="2"/>
        <v/>
      </c>
      <c r="M24" s="4"/>
      <c r="N24" s="22" t="str">
        <f t="shared" si="3"/>
        <v/>
      </c>
      <c r="O24" s="3"/>
      <c r="P24" s="5"/>
      <c r="Q24" s="5"/>
      <c r="R24" s="6"/>
      <c r="S24" s="5"/>
    </row>
    <row r="25" spans="2:19" ht="18.45" x14ac:dyDescent="0.3">
      <c r="B25" s="14">
        <v>9</v>
      </c>
      <c r="C25" s="11" t="str">
        <f t="shared" si="0"/>
        <v/>
      </c>
      <c r="D25" s="1" t="str">
        <f t="shared" si="1"/>
        <v/>
      </c>
      <c r="E25" s="2"/>
      <c r="F25" s="2"/>
      <c r="G25" s="3"/>
      <c r="H25" s="3"/>
      <c r="I25" s="3"/>
      <c r="J25" s="3"/>
      <c r="K25" s="4"/>
      <c r="L25" s="23" t="str">
        <f t="shared" si="2"/>
        <v/>
      </c>
      <c r="M25" s="4"/>
      <c r="N25" s="22" t="str">
        <f t="shared" si="3"/>
        <v/>
      </c>
      <c r="O25" s="3"/>
      <c r="P25" s="5"/>
      <c r="Q25" s="5"/>
      <c r="R25" s="6"/>
      <c r="S25" s="5"/>
    </row>
    <row r="26" spans="2:19" ht="18.45" x14ac:dyDescent="0.3">
      <c r="B26" s="14">
        <v>10</v>
      </c>
      <c r="C26" s="11" t="str">
        <f t="shared" si="0"/>
        <v/>
      </c>
      <c r="D26" s="1" t="str">
        <f t="shared" si="1"/>
        <v/>
      </c>
      <c r="E26" s="2"/>
      <c r="F26" s="2"/>
      <c r="G26" s="3"/>
      <c r="H26" s="3"/>
      <c r="I26" s="3"/>
      <c r="J26" s="3"/>
      <c r="K26" s="4"/>
      <c r="L26" s="23" t="str">
        <f t="shared" si="2"/>
        <v/>
      </c>
      <c r="M26" s="4"/>
      <c r="N26" s="22" t="str">
        <f t="shared" si="3"/>
        <v/>
      </c>
      <c r="O26" s="3"/>
      <c r="P26" s="5"/>
      <c r="Q26" s="5"/>
      <c r="R26" s="6"/>
      <c r="S26" s="5"/>
    </row>
    <row r="27" spans="2:19" ht="18.45" x14ac:dyDescent="0.3">
      <c r="B27" s="14">
        <v>11</v>
      </c>
      <c r="C27" s="11" t="str">
        <f t="shared" si="0"/>
        <v/>
      </c>
      <c r="D27" s="1" t="str">
        <f t="shared" si="1"/>
        <v/>
      </c>
      <c r="E27" s="2"/>
      <c r="F27" s="2"/>
      <c r="G27" s="3"/>
      <c r="H27" s="3"/>
      <c r="I27" s="3"/>
      <c r="J27" s="3"/>
      <c r="K27" s="4"/>
      <c r="L27" s="23" t="str">
        <f t="shared" si="2"/>
        <v/>
      </c>
      <c r="M27" s="4"/>
      <c r="N27" s="22" t="str">
        <f t="shared" si="3"/>
        <v/>
      </c>
      <c r="O27" s="3"/>
      <c r="P27" s="5"/>
      <c r="Q27" s="5"/>
      <c r="R27" s="6"/>
      <c r="S27" s="5"/>
    </row>
    <row r="28" spans="2:19" ht="18.45" x14ac:dyDescent="0.3">
      <c r="B28" s="14">
        <v>12</v>
      </c>
      <c r="C28" s="11" t="str">
        <f t="shared" si="0"/>
        <v/>
      </c>
      <c r="D28" s="1" t="str">
        <f t="shared" si="1"/>
        <v/>
      </c>
      <c r="E28" s="2"/>
      <c r="F28" s="2"/>
      <c r="G28" s="3"/>
      <c r="H28" s="3"/>
      <c r="I28" s="3"/>
      <c r="J28" s="3"/>
      <c r="K28" s="4"/>
      <c r="L28" s="23" t="str">
        <f t="shared" si="2"/>
        <v/>
      </c>
      <c r="M28" s="4"/>
      <c r="N28" s="22" t="str">
        <f t="shared" si="3"/>
        <v/>
      </c>
      <c r="O28" s="3"/>
      <c r="P28" s="5"/>
      <c r="Q28" s="5"/>
      <c r="R28" s="6"/>
      <c r="S28" s="5"/>
    </row>
    <row r="29" spans="2:19" ht="18.45" x14ac:dyDescent="0.3">
      <c r="B29" s="14">
        <v>13</v>
      </c>
      <c r="C29" s="11" t="str">
        <f t="shared" si="0"/>
        <v/>
      </c>
      <c r="D29" s="1" t="str">
        <f t="shared" si="1"/>
        <v/>
      </c>
      <c r="E29" s="2"/>
      <c r="F29" s="2"/>
      <c r="G29" s="3"/>
      <c r="H29" s="3"/>
      <c r="I29" s="3"/>
      <c r="J29" s="3"/>
      <c r="K29" s="4"/>
      <c r="L29" s="23" t="str">
        <f t="shared" si="2"/>
        <v/>
      </c>
      <c r="M29" s="4"/>
      <c r="N29" s="22" t="str">
        <f t="shared" si="3"/>
        <v/>
      </c>
      <c r="O29" s="3"/>
      <c r="P29" s="5"/>
      <c r="Q29" s="5"/>
      <c r="R29" s="6"/>
      <c r="S29" s="5"/>
    </row>
    <row r="30" spans="2:19" ht="18.45" x14ac:dyDescent="0.3">
      <c r="B30" s="14">
        <v>14</v>
      </c>
      <c r="C30" s="11" t="str">
        <f t="shared" si="0"/>
        <v/>
      </c>
      <c r="D30" s="1" t="str">
        <f t="shared" si="1"/>
        <v/>
      </c>
      <c r="E30" s="2"/>
      <c r="F30" s="2"/>
      <c r="G30" s="3"/>
      <c r="H30" s="3"/>
      <c r="I30" s="3"/>
      <c r="J30" s="3"/>
      <c r="K30" s="4"/>
      <c r="L30" s="23" t="str">
        <f t="shared" si="2"/>
        <v/>
      </c>
      <c r="M30" s="4"/>
      <c r="N30" s="22" t="str">
        <f t="shared" si="3"/>
        <v/>
      </c>
      <c r="O30" s="3"/>
      <c r="P30" s="5"/>
      <c r="Q30" s="5"/>
      <c r="R30" s="6"/>
      <c r="S30" s="5"/>
    </row>
    <row r="31" spans="2:19" ht="18.45" x14ac:dyDescent="0.3">
      <c r="B31" s="14">
        <v>15</v>
      </c>
      <c r="C31" s="11" t="str">
        <f t="shared" si="0"/>
        <v/>
      </c>
      <c r="D31" s="1" t="str">
        <f t="shared" si="1"/>
        <v/>
      </c>
      <c r="E31" s="2"/>
      <c r="F31" s="2"/>
      <c r="G31" s="3"/>
      <c r="H31" s="3"/>
      <c r="I31" s="3"/>
      <c r="J31" s="3"/>
      <c r="K31" s="4"/>
      <c r="L31" s="23" t="str">
        <f t="shared" si="2"/>
        <v/>
      </c>
      <c r="M31" s="4"/>
      <c r="N31" s="22" t="str">
        <f t="shared" si="3"/>
        <v/>
      </c>
      <c r="O31" s="3"/>
      <c r="P31" s="5"/>
      <c r="Q31" s="5"/>
      <c r="R31" s="6"/>
      <c r="S31" s="5"/>
    </row>
    <row r="32" spans="2:19" ht="18.45" x14ac:dyDescent="0.3">
      <c r="B32" s="14">
        <v>16</v>
      </c>
      <c r="C32" s="11" t="str">
        <f t="shared" si="0"/>
        <v/>
      </c>
      <c r="D32" s="1" t="str">
        <f t="shared" si="1"/>
        <v/>
      </c>
      <c r="E32" s="2"/>
      <c r="F32" s="2"/>
      <c r="G32" s="3"/>
      <c r="H32" s="3"/>
      <c r="I32" s="3"/>
      <c r="J32" s="3"/>
      <c r="K32" s="4"/>
      <c r="L32" s="23" t="str">
        <f t="shared" si="2"/>
        <v/>
      </c>
      <c r="M32" s="4"/>
      <c r="N32" s="22" t="str">
        <f t="shared" si="3"/>
        <v/>
      </c>
      <c r="O32" s="3"/>
      <c r="P32" s="5"/>
      <c r="Q32" s="5"/>
      <c r="R32" s="6"/>
      <c r="S32" s="5"/>
    </row>
    <row r="33" spans="1:39" ht="18.45" x14ac:dyDescent="0.3">
      <c r="B33" s="14">
        <v>17</v>
      </c>
      <c r="C33" s="11" t="str">
        <f t="shared" si="0"/>
        <v/>
      </c>
      <c r="D33" s="1" t="str">
        <f t="shared" si="1"/>
        <v/>
      </c>
      <c r="E33" s="2"/>
      <c r="F33" s="2"/>
      <c r="G33" s="3"/>
      <c r="H33" s="3"/>
      <c r="I33" s="3"/>
      <c r="J33" s="3"/>
      <c r="K33" s="4"/>
      <c r="L33" s="23" t="str">
        <f t="shared" si="2"/>
        <v/>
      </c>
      <c r="M33" s="4"/>
      <c r="N33" s="22" t="str">
        <f t="shared" si="3"/>
        <v/>
      </c>
      <c r="O33" s="3"/>
      <c r="P33" s="5"/>
      <c r="Q33" s="5"/>
      <c r="R33" s="6"/>
      <c r="S33" s="5"/>
    </row>
    <row r="34" spans="1:39" ht="18.45" x14ac:dyDescent="0.3">
      <c r="B34" s="14">
        <v>18</v>
      </c>
      <c r="C34" s="11" t="str">
        <f t="shared" si="0"/>
        <v/>
      </c>
      <c r="D34" s="1" t="str">
        <f t="shared" si="1"/>
        <v/>
      </c>
      <c r="E34" s="2"/>
      <c r="F34" s="2"/>
      <c r="G34" s="3"/>
      <c r="H34" s="3"/>
      <c r="I34" s="3"/>
      <c r="J34" s="3"/>
      <c r="K34" s="4"/>
      <c r="L34" s="23" t="str">
        <f t="shared" si="2"/>
        <v/>
      </c>
      <c r="M34" s="4"/>
      <c r="N34" s="22" t="str">
        <f t="shared" si="3"/>
        <v/>
      </c>
      <c r="O34" s="3"/>
      <c r="P34" s="5"/>
      <c r="Q34" s="5"/>
      <c r="R34" s="6"/>
      <c r="S34" s="5"/>
    </row>
    <row r="35" spans="1:39" ht="18.45" x14ac:dyDescent="0.3">
      <c r="B35" s="14">
        <v>19</v>
      </c>
      <c r="C35" s="11" t="str">
        <f t="shared" si="0"/>
        <v/>
      </c>
      <c r="D35" s="1" t="str">
        <f t="shared" si="1"/>
        <v/>
      </c>
      <c r="E35" s="2"/>
      <c r="F35" s="2"/>
      <c r="G35" s="3"/>
      <c r="H35" s="3"/>
      <c r="I35" s="3"/>
      <c r="J35" s="3"/>
      <c r="K35" s="4"/>
      <c r="L35" s="23" t="str">
        <f t="shared" si="2"/>
        <v/>
      </c>
      <c r="M35" s="4"/>
      <c r="N35" s="22" t="str">
        <f t="shared" si="3"/>
        <v/>
      </c>
      <c r="O35" s="3"/>
      <c r="P35" s="5"/>
      <c r="Q35" s="5"/>
      <c r="R35" s="6"/>
      <c r="S35" s="5"/>
    </row>
    <row r="36" spans="1:39" ht="18.45" x14ac:dyDescent="0.3">
      <c r="B36" s="14">
        <v>20</v>
      </c>
      <c r="C36" s="11" t="str">
        <f t="shared" si="0"/>
        <v/>
      </c>
      <c r="D36" s="1" t="str">
        <f t="shared" si="1"/>
        <v/>
      </c>
      <c r="E36" s="2"/>
      <c r="F36" s="2"/>
      <c r="G36" s="3"/>
      <c r="H36" s="3"/>
      <c r="I36" s="3"/>
      <c r="J36" s="3"/>
      <c r="K36" s="4"/>
      <c r="L36" s="23" t="str">
        <f t="shared" si="2"/>
        <v/>
      </c>
      <c r="M36" s="4"/>
      <c r="N36" s="22" t="str">
        <f t="shared" si="3"/>
        <v/>
      </c>
      <c r="O36" s="3"/>
      <c r="P36" s="5"/>
      <c r="Q36" s="5"/>
      <c r="R36" s="6"/>
      <c r="S36" s="5"/>
    </row>
    <row r="37" spans="1:39" ht="18.45" x14ac:dyDescent="0.3">
      <c r="B37" s="14">
        <v>21</v>
      </c>
      <c r="C37" s="11" t="str">
        <f t="shared" si="0"/>
        <v/>
      </c>
      <c r="D37" s="1" t="str">
        <f t="shared" si="1"/>
        <v/>
      </c>
      <c r="E37" s="2"/>
      <c r="F37" s="2"/>
      <c r="G37" s="3"/>
      <c r="H37" s="3"/>
      <c r="I37" s="3"/>
      <c r="J37" s="3"/>
      <c r="K37" s="4"/>
      <c r="L37" s="23" t="str">
        <f t="shared" si="2"/>
        <v/>
      </c>
      <c r="M37" s="4"/>
      <c r="N37" s="22" t="str">
        <f t="shared" si="3"/>
        <v/>
      </c>
      <c r="O37" s="3"/>
      <c r="P37" s="5"/>
      <c r="Q37" s="5"/>
      <c r="R37" s="6"/>
      <c r="S37" s="5"/>
    </row>
    <row r="38" spans="1:39" ht="18.45" x14ac:dyDescent="0.3">
      <c r="B38" s="14">
        <v>22</v>
      </c>
      <c r="C38" s="11" t="str">
        <f t="shared" si="0"/>
        <v/>
      </c>
      <c r="D38" s="1" t="str">
        <f t="shared" si="1"/>
        <v/>
      </c>
      <c r="E38" s="2"/>
      <c r="F38" s="2"/>
      <c r="G38" s="3"/>
      <c r="H38" s="3"/>
      <c r="I38" s="3"/>
      <c r="J38" s="3"/>
      <c r="K38" s="4"/>
      <c r="L38" s="23" t="str">
        <f t="shared" si="2"/>
        <v/>
      </c>
      <c r="M38" s="4"/>
      <c r="N38" s="22" t="str">
        <f t="shared" si="3"/>
        <v/>
      </c>
      <c r="O38" s="3"/>
      <c r="P38" s="5"/>
      <c r="Q38" s="5"/>
      <c r="R38" s="6"/>
      <c r="S38" s="5"/>
    </row>
    <row r="39" spans="1:39" ht="18.45" x14ac:dyDescent="0.3">
      <c r="B39" s="14">
        <v>23</v>
      </c>
      <c r="C39" s="11" t="str">
        <f t="shared" si="0"/>
        <v/>
      </c>
      <c r="D39" s="1" t="str">
        <f t="shared" si="1"/>
        <v/>
      </c>
      <c r="E39" s="2"/>
      <c r="F39" s="2"/>
      <c r="G39" s="3"/>
      <c r="H39" s="3"/>
      <c r="I39" s="3"/>
      <c r="J39" s="3"/>
      <c r="K39" s="4"/>
      <c r="L39" s="23" t="str">
        <f t="shared" si="2"/>
        <v/>
      </c>
      <c r="M39" s="4"/>
      <c r="N39" s="22" t="str">
        <f t="shared" si="3"/>
        <v/>
      </c>
      <c r="O39" s="3"/>
      <c r="P39" s="5"/>
      <c r="Q39" s="5"/>
      <c r="R39" s="6"/>
      <c r="S39" s="5"/>
    </row>
    <row r="40" spans="1:39" ht="18.45" x14ac:dyDescent="0.3">
      <c r="B40" s="14">
        <v>24</v>
      </c>
      <c r="C40" s="11" t="str">
        <f t="shared" si="0"/>
        <v/>
      </c>
      <c r="D40" s="1" t="str">
        <f t="shared" si="1"/>
        <v/>
      </c>
      <c r="E40" s="2"/>
      <c r="F40" s="2"/>
      <c r="G40" s="3"/>
      <c r="H40" s="3"/>
      <c r="I40" s="3"/>
      <c r="J40" s="3"/>
      <c r="K40" s="4"/>
      <c r="L40" s="23" t="str">
        <f t="shared" si="2"/>
        <v/>
      </c>
      <c r="M40" s="4"/>
      <c r="N40" s="22" t="str">
        <f t="shared" si="3"/>
        <v/>
      </c>
      <c r="O40" s="3"/>
      <c r="P40" s="5"/>
      <c r="Q40" s="5"/>
      <c r="R40" s="6"/>
      <c r="S40" s="5"/>
    </row>
    <row r="41" spans="1:39" ht="18.45" x14ac:dyDescent="0.3">
      <c r="B41" s="14">
        <v>25</v>
      </c>
      <c r="C41" s="11" t="str">
        <f t="shared" si="0"/>
        <v/>
      </c>
      <c r="D41" s="1" t="str">
        <f t="shared" si="1"/>
        <v/>
      </c>
      <c r="E41" s="2"/>
      <c r="F41" s="2"/>
      <c r="G41" s="3"/>
      <c r="H41" s="3"/>
      <c r="I41" s="3"/>
      <c r="J41" s="3"/>
      <c r="K41" s="4"/>
      <c r="L41" s="23" t="str">
        <f t="shared" si="2"/>
        <v/>
      </c>
      <c r="M41" s="4"/>
      <c r="N41" s="22" t="str">
        <f t="shared" si="3"/>
        <v/>
      </c>
      <c r="O41" s="3"/>
      <c r="P41" s="5"/>
      <c r="Q41" s="5"/>
      <c r="R41" s="6"/>
      <c r="S41" s="5"/>
    </row>
    <row r="42" spans="1:39" x14ac:dyDescent="0.25">
      <c r="K42" s="14" t="s">
        <v>97</v>
      </c>
      <c r="L42" s="19">
        <f>SUM(L17:L41)</f>
        <v>0</v>
      </c>
      <c r="M42" s="14" t="s">
        <v>105</v>
      </c>
      <c r="N42" s="20">
        <f>SUM(N17:N41)</f>
        <v>0</v>
      </c>
    </row>
    <row r="44" spans="1:39" x14ac:dyDescent="0.25">
      <c r="AA44" t="s">
        <v>11</v>
      </c>
    </row>
    <row r="45" spans="1:39" x14ac:dyDescent="0.25">
      <c r="AA45" s="12" t="s">
        <v>12</v>
      </c>
      <c r="AB45" s="12" t="s">
        <v>7</v>
      </c>
      <c r="AC45" s="12" t="s">
        <v>13</v>
      </c>
      <c r="AD45" s="12" t="s">
        <v>14</v>
      </c>
      <c r="AE45" s="12" t="s">
        <v>1</v>
      </c>
      <c r="AF45" s="12" t="s">
        <v>5</v>
      </c>
      <c r="AG45" s="12" t="s">
        <v>63</v>
      </c>
      <c r="AH45" s="12" t="s">
        <v>121</v>
      </c>
      <c r="AI45" s="12" t="s">
        <v>122</v>
      </c>
      <c r="AJ45" s="12" t="s">
        <v>123</v>
      </c>
      <c r="AK45" s="12" t="s">
        <v>124</v>
      </c>
      <c r="AL45" s="12" t="s">
        <v>125</v>
      </c>
      <c r="AM45" s="12" t="s">
        <v>126</v>
      </c>
    </row>
    <row r="46" spans="1:39" x14ac:dyDescent="0.25">
      <c r="AA46" t="s">
        <v>15</v>
      </c>
      <c r="AB46" t="s">
        <v>16</v>
      </c>
      <c r="AC46">
        <v>100</v>
      </c>
      <c r="AD46" t="s">
        <v>17</v>
      </c>
      <c r="AE46" t="s">
        <v>18</v>
      </c>
      <c r="AF46" t="s">
        <v>151</v>
      </c>
      <c r="AG46" t="s">
        <v>65</v>
      </c>
      <c r="AH46">
        <v>2000</v>
      </c>
      <c r="AI46">
        <v>1</v>
      </c>
      <c r="AJ46">
        <v>1</v>
      </c>
      <c r="AK46" t="s">
        <v>74</v>
      </c>
      <c r="AL46" t="s">
        <v>99</v>
      </c>
      <c r="AM46">
        <v>1500</v>
      </c>
    </row>
    <row r="47" spans="1:39" x14ac:dyDescent="0.25">
      <c r="A47" s="28" t="s">
        <v>88</v>
      </c>
      <c r="B47" s="28" t="s">
        <v>83</v>
      </c>
      <c r="C47" s="29" t="s">
        <v>89</v>
      </c>
      <c r="D47" s="28" t="s">
        <v>90</v>
      </c>
      <c r="E47" s="28" t="s">
        <v>91</v>
      </c>
      <c r="F47" s="28" t="s">
        <v>84</v>
      </c>
      <c r="G47" s="28" t="s">
        <v>85</v>
      </c>
      <c r="H47" s="28" t="s">
        <v>86</v>
      </c>
      <c r="I47" s="28" t="s">
        <v>87</v>
      </c>
      <c r="J47" s="28" t="s">
        <v>146</v>
      </c>
      <c r="K47" s="28" t="s">
        <v>147</v>
      </c>
      <c r="L47" s="28" t="s">
        <v>127</v>
      </c>
      <c r="AA47" t="s">
        <v>20</v>
      </c>
      <c r="AB47" t="s">
        <v>21</v>
      </c>
      <c r="AC47">
        <v>200</v>
      </c>
      <c r="AD47" t="s">
        <v>22</v>
      </c>
      <c r="AE47" t="s">
        <v>23</v>
      </c>
      <c r="AF47" t="s">
        <v>152</v>
      </c>
      <c r="AG47" t="s">
        <v>66</v>
      </c>
      <c r="AH47">
        <v>2001</v>
      </c>
      <c r="AI47">
        <v>2</v>
      </c>
      <c r="AJ47">
        <v>2</v>
      </c>
      <c r="AK47" t="s">
        <v>73</v>
      </c>
      <c r="AL47" t="s">
        <v>100</v>
      </c>
      <c r="AM47">
        <v>1200</v>
      </c>
    </row>
    <row r="48" spans="1:39" x14ac:dyDescent="0.25">
      <c r="A48" s="28">
        <f>K5</f>
        <v>0</v>
      </c>
      <c r="B48" s="28">
        <f>D4</f>
        <v>0</v>
      </c>
      <c r="C48" s="28">
        <f>D10</f>
        <v>0</v>
      </c>
      <c r="D48" s="28">
        <f>D11</f>
        <v>0</v>
      </c>
      <c r="E48" s="28">
        <f>D13</f>
        <v>0</v>
      </c>
      <c r="F48" s="28">
        <f>D6</f>
        <v>0</v>
      </c>
      <c r="G48" s="28">
        <f>D7</f>
        <v>0</v>
      </c>
      <c r="H48" s="28">
        <f>D8</f>
        <v>0</v>
      </c>
      <c r="I48" s="28">
        <f>D9</f>
        <v>0</v>
      </c>
      <c r="J48">
        <f>L42</f>
        <v>0</v>
      </c>
      <c r="K48" s="28">
        <f>N42</f>
        <v>0</v>
      </c>
      <c r="L48" s="28">
        <f>SUM(L42,N42)</f>
        <v>0</v>
      </c>
      <c r="AB48" t="s">
        <v>25</v>
      </c>
      <c r="AC48">
        <v>400</v>
      </c>
      <c r="AD48" t="s">
        <v>26</v>
      </c>
      <c r="AE48" t="s">
        <v>27</v>
      </c>
      <c r="AF48" t="s">
        <v>28</v>
      </c>
      <c r="AG48" t="s">
        <v>64</v>
      </c>
      <c r="AH48">
        <v>2002</v>
      </c>
      <c r="AI48">
        <v>3</v>
      </c>
      <c r="AJ48">
        <v>3</v>
      </c>
      <c r="AK48" t="s">
        <v>72</v>
      </c>
      <c r="AL48" t="s">
        <v>98</v>
      </c>
      <c r="AM48">
        <v>1000</v>
      </c>
    </row>
    <row r="49" spans="28:37" x14ac:dyDescent="0.25">
      <c r="AB49" t="s">
        <v>29</v>
      </c>
      <c r="AC49">
        <v>600</v>
      </c>
      <c r="AD49" t="s">
        <v>30</v>
      </c>
      <c r="AF49" t="s">
        <v>128</v>
      </c>
      <c r="AH49">
        <v>2003</v>
      </c>
      <c r="AI49">
        <v>4</v>
      </c>
      <c r="AJ49">
        <v>4</v>
      </c>
      <c r="AK49" t="s">
        <v>71</v>
      </c>
    </row>
    <row r="50" spans="28:37" x14ac:dyDescent="0.25">
      <c r="AB50" t="s">
        <v>31</v>
      </c>
      <c r="AC50">
        <v>800</v>
      </c>
      <c r="AD50" t="s">
        <v>32</v>
      </c>
      <c r="AH50">
        <v>2004</v>
      </c>
      <c r="AI50">
        <v>5</v>
      </c>
      <c r="AJ50">
        <v>5</v>
      </c>
      <c r="AK50" t="s">
        <v>75</v>
      </c>
    </row>
    <row r="51" spans="28:37" x14ac:dyDescent="0.25">
      <c r="AB51" t="s">
        <v>33</v>
      </c>
      <c r="AC51">
        <v>1000</v>
      </c>
      <c r="AD51" t="s">
        <v>34</v>
      </c>
      <c r="AH51">
        <v>2005</v>
      </c>
      <c r="AI51">
        <v>6</v>
      </c>
      <c r="AJ51">
        <v>6</v>
      </c>
      <c r="AK51" t="s">
        <v>76</v>
      </c>
    </row>
    <row r="52" spans="28:37" x14ac:dyDescent="0.25">
      <c r="AC52">
        <v>1500</v>
      </c>
      <c r="AD52" t="s">
        <v>35</v>
      </c>
      <c r="AH52">
        <v>2006</v>
      </c>
      <c r="AI52">
        <v>7</v>
      </c>
      <c r="AJ52">
        <v>7</v>
      </c>
      <c r="AK52" t="s">
        <v>101</v>
      </c>
    </row>
    <row r="53" spans="28:37" x14ac:dyDescent="0.25">
      <c r="AC53">
        <v>3000</v>
      </c>
      <c r="AD53" t="s">
        <v>36</v>
      </c>
      <c r="AH53">
        <v>2007</v>
      </c>
      <c r="AI53">
        <v>8</v>
      </c>
      <c r="AJ53">
        <v>8</v>
      </c>
      <c r="AK53" t="s">
        <v>102</v>
      </c>
    </row>
    <row r="54" spans="28:37" x14ac:dyDescent="0.25">
      <c r="AC54" t="s">
        <v>38</v>
      </c>
      <c r="AD54" t="s">
        <v>37</v>
      </c>
      <c r="AH54">
        <v>2008</v>
      </c>
      <c r="AI54">
        <v>9</v>
      </c>
      <c r="AJ54">
        <v>9</v>
      </c>
    </row>
    <row r="55" spans="28:37" x14ac:dyDescent="0.25">
      <c r="AC55" t="s">
        <v>40</v>
      </c>
      <c r="AD55" t="s">
        <v>39</v>
      </c>
      <c r="AH55">
        <v>2009</v>
      </c>
      <c r="AI55">
        <v>10</v>
      </c>
      <c r="AJ55">
        <v>10</v>
      </c>
    </row>
    <row r="56" spans="28:37" x14ac:dyDescent="0.25">
      <c r="AC56" t="s">
        <v>155</v>
      </c>
      <c r="AD56" t="s">
        <v>41</v>
      </c>
      <c r="AH56">
        <v>2010</v>
      </c>
      <c r="AI56">
        <v>11</v>
      </c>
      <c r="AJ56">
        <v>11</v>
      </c>
    </row>
    <row r="57" spans="28:37" x14ac:dyDescent="0.25">
      <c r="AC57" t="s">
        <v>154</v>
      </c>
      <c r="AD57" t="s">
        <v>43</v>
      </c>
      <c r="AH57">
        <v>2011</v>
      </c>
      <c r="AI57">
        <v>12</v>
      </c>
      <c r="AJ57">
        <v>12</v>
      </c>
    </row>
    <row r="58" spans="28:37" x14ac:dyDescent="0.25">
      <c r="AC58" t="s">
        <v>156</v>
      </c>
      <c r="AH58">
        <v>2012</v>
      </c>
      <c r="AJ58">
        <v>13</v>
      </c>
    </row>
    <row r="59" spans="28:37" x14ac:dyDescent="0.25">
      <c r="AC59" t="s">
        <v>47</v>
      </c>
      <c r="AH59">
        <v>2013</v>
      </c>
      <c r="AJ59">
        <v>14</v>
      </c>
    </row>
    <row r="60" spans="28:37" x14ac:dyDescent="0.25">
      <c r="AC60" t="s">
        <v>158</v>
      </c>
      <c r="AH60">
        <v>2014</v>
      </c>
      <c r="AJ60">
        <v>15</v>
      </c>
    </row>
    <row r="61" spans="28:37" x14ac:dyDescent="0.25">
      <c r="AC61" t="s">
        <v>50</v>
      </c>
      <c r="AH61">
        <v>2015</v>
      </c>
      <c r="AJ61">
        <v>16</v>
      </c>
    </row>
    <row r="62" spans="28:37" x14ac:dyDescent="0.25">
      <c r="AC62" t="s">
        <v>52</v>
      </c>
      <c r="AH62">
        <v>2016</v>
      </c>
      <c r="AJ62">
        <v>17</v>
      </c>
    </row>
    <row r="63" spans="28:37" x14ac:dyDescent="0.25">
      <c r="AC63" t="s">
        <v>53</v>
      </c>
      <c r="AH63">
        <v>2017</v>
      </c>
      <c r="AJ63">
        <v>18</v>
      </c>
    </row>
    <row r="64" spans="28:37" x14ac:dyDescent="0.25">
      <c r="AC64" t="s">
        <v>54</v>
      </c>
      <c r="AH64">
        <v>2018</v>
      </c>
      <c r="AJ64">
        <v>19</v>
      </c>
    </row>
    <row r="65" spans="29:36" x14ac:dyDescent="0.25">
      <c r="AC65" t="s">
        <v>55</v>
      </c>
      <c r="AH65">
        <v>2019</v>
      </c>
      <c r="AJ65">
        <v>20</v>
      </c>
    </row>
    <row r="66" spans="29:36" x14ac:dyDescent="0.25">
      <c r="AC66" t="s">
        <v>56</v>
      </c>
      <c r="AH66">
        <v>2020</v>
      </c>
      <c r="AJ66">
        <v>21</v>
      </c>
    </row>
    <row r="67" spans="29:36" x14ac:dyDescent="0.25">
      <c r="AC67" t="s">
        <v>57</v>
      </c>
      <c r="AJ67">
        <v>22</v>
      </c>
    </row>
    <row r="68" spans="29:36" x14ac:dyDescent="0.25">
      <c r="AC68" t="s">
        <v>58</v>
      </c>
      <c r="AJ68">
        <v>23</v>
      </c>
    </row>
    <row r="69" spans="29:36" x14ac:dyDescent="0.25">
      <c r="AC69" t="s">
        <v>59</v>
      </c>
      <c r="AJ69">
        <v>24</v>
      </c>
    </row>
    <row r="70" spans="29:36" x14ac:dyDescent="0.25">
      <c r="AC70" t="s">
        <v>153</v>
      </c>
      <c r="AJ70">
        <v>25</v>
      </c>
    </row>
    <row r="71" spans="29:36" x14ac:dyDescent="0.25">
      <c r="AC71" t="s">
        <v>157</v>
      </c>
      <c r="AJ71">
        <v>26</v>
      </c>
    </row>
    <row r="72" spans="29:36" x14ac:dyDescent="0.25">
      <c r="AJ72">
        <v>27</v>
      </c>
    </row>
    <row r="73" spans="29:36" x14ac:dyDescent="0.25">
      <c r="AJ73">
        <v>28</v>
      </c>
    </row>
    <row r="74" spans="29:36" x14ac:dyDescent="0.25">
      <c r="AJ74">
        <v>29</v>
      </c>
    </row>
    <row r="75" spans="29:36" x14ac:dyDescent="0.25">
      <c r="AJ75">
        <v>30</v>
      </c>
    </row>
    <row r="76" spans="29:36" x14ac:dyDescent="0.25">
      <c r="AJ76">
        <v>31</v>
      </c>
    </row>
  </sheetData>
  <sheetProtection algorithmName="SHA-512" hashValue="5aeUiwjOboXIf72R7uwkvFSdk0OA2gkQPx+m2ay3JJNkcoNaVfeB86Hmq6wZyWGlbYy9SkdcPA+l/ucefJZXCw==" saltValue="aCZcN344X3ObbqA1lGBZRg==" spinCount="100000" sheet="1" objects="1" scenarios="1"/>
  <mergeCells count="21">
    <mergeCell ref="B4:C5"/>
    <mergeCell ref="D4:J5"/>
    <mergeCell ref="K5:K7"/>
    <mergeCell ref="D7:J7"/>
    <mergeCell ref="B7:C7"/>
    <mergeCell ref="D6:J6"/>
    <mergeCell ref="M15:N15"/>
    <mergeCell ref="O15:Q15"/>
    <mergeCell ref="B10:C10"/>
    <mergeCell ref="D10:J10"/>
    <mergeCell ref="B11:C11"/>
    <mergeCell ref="D11:J11"/>
    <mergeCell ref="B12:C12"/>
    <mergeCell ref="D12:J12"/>
    <mergeCell ref="B13:C13"/>
    <mergeCell ref="D13:J13"/>
    <mergeCell ref="B8:C8"/>
    <mergeCell ref="D8:J8"/>
    <mergeCell ref="B9:C9"/>
    <mergeCell ref="D9:J9"/>
    <mergeCell ref="B6:C6"/>
  </mergeCells>
  <phoneticPr fontId="2"/>
  <dataValidations count="11">
    <dataValidation imeMode="on" allowBlank="1" showInputMessage="1" showErrorMessage="1" sqref="D10 E17:F41 D4:D6 E4:J5 D18:D41" xr:uid="{00000000-0002-0000-0100-000000000000}"/>
    <dataValidation type="list" allowBlank="1" showInputMessage="1" showErrorMessage="1" sqref="Q17:Q41" xr:uid="{00000000-0002-0000-0100-000001000000}">
      <formula1>$AJ$46:$AJ$76</formula1>
    </dataValidation>
    <dataValidation type="list" allowBlank="1" showInputMessage="1" showErrorMessage="1" sqref="G17:G41" xr:uid="{00000000-0002-0000-0100-000002000000}">
      <formula1>$AA$46:$AA$47</formula1>
    </dataValidation>
    <dataValidation type="list" allowBlank="1" showInputMessage="1" showErrorMessage="1" sqref="H17:H41" xr:uid="{00000000-0002-0000-0100-000003000000}">
      <formula1>$AD$46:$AD$57</formula1>
    </dataValidation>
    <dataValidation type="list" allowBlank="1" showInputMessage="1" showErrorMessage="1" sqref="I17:I41" xr:uid="{00000000-0002-0000-0100-000004000000}">
      <formula1>"P,G,S,B"</formula1>
    </dataValidation>
    <dataValidation type="list" allowBlank="1" showInputMessage="1" showErrorMessage="1" sqref="J17:J41" xr:uid="{00000000-0002-0000-0100-000005000000}">
      <formula1>$AB$46:$AB$51</formula1>
    </dataValidation>
    <dataValidation type="list" allowBlank="1" showInputMessage="1" showErrorMessage="1" sqref="K5:K7" xr:uid="{00000000-0002-0000-0100-000006000000}">
      <formula1>$AE$46:$AE$50</formula1>
    </dataValidation>
    <dataValidation type="list" allowBlank="1" showInputMessage="1" showErrorMessage="1" sqref="O17:O41" xr:uid="{00000000-0002-0000-0100-000007000000}">
      <formula1>$AH$46:$AH$66</formula1>
    </dataValidation>
    <dataValidation type="list" allowBlank="1" showInputMessage="1" showErrorMessage="1" sqref="P17:P41" xr:uid="{00000000-0002-0000-0100-000008000000}">
      <formula1>$AI$46:$AI$57</formula1>
    </dataValidation>
    <dataValidation type="list" allowBlank="1" showInputMessage="1" showErrorMessage="1" sqref="K17:K41" xr:uid="{00000000-0002-0000-0100-000009000000}">
      <formula1>$AC$46:$AC$76</formula1>
    </dataValidation>
    <dataValidation type="list" allowBlank="1" showInputMessage="1" showErrorMessage="1" sqref="M17:M41" xr:uid="{00000000-0002-0000-0100-00000A000000}">
      <formula1>$AK$46:$AK$53</formula1>
    </dataValidation>
  </dataValidations>
  <pageMargins left="0.7" right="0.7" top="0.75" bottom="0.75" header="0.3" footer="0.3"/>
  <pageSetup paperSize="9" scale="53"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B0A37-C0C7-4A9A-8375-3DCA0CA26D01}">
  <dimension ref="A1:AM71"/>
  <sheetViews>
    <sheetView tabSelected="1" topLeftCell="E3" zoomScaleNormal="100" workbookViewId="0">
      <selection activeCell="M13" sqref="M13"/>
    </sheetView>
  </sheetViews>
  <sheetFormatPr defaultColWidth="12.85546875" defaultRowHeight="14.15" x14ac:dyDescent="0.25"/>
  <cols>
    <col min="1" max="1" width="2" customWidth="1"/>
    <col min="2" max="2" width="3.5" bestFit="1" customWidth="1"/>
    <col min="3" max="3" width="12.640625" customWidth="1"/>
    <col min="4" max="4" width="19" customWidth="1"/>
    <col min="5" max="6" width="15.640625" customWidth="1"/>
    <col min="7" max="10" width="4.140625" customWidth="1"/>
    <col min="11" max="11" width="10.140625" bestFit="1" customWidth="1"/>
    <col min="12" max="12" width="7.640625" style="18" bestFit="1" customWidth="1"/>
    <col min="13" max="13" width="9.640625" customWidth="1"/>
    <col min="14" max="14" width="7.35546875" bestFit="1" customWidth="1"/>
    <col min="15" max="15" width="7.85546875" customWidth="1"/>
    <col min="16" max="17" width="3.5" bestFit="1" customWidth="1"/>
    <col min="18" max="18" width="16" customWidth="1"/>
    <col min="19" max="19" width="55.140625" customWidth="1"/>
    <col min="20" max="20" width="8.140625" customWidth="1"/>
    <col min="21" max="23" width="4.140625" customWidth="1"/>
    <col min="24" max="24" width="5.5" customWidth="1"/>
    <col min="26" max="26" width="3.5" bestFit="1" customWidth="1"/>
    <col min="27" max="39" width="7.85546875" hidden="1" customWidth="1"/>
  </cols>
  <sheetData>
    <row r="1" spans="2:19" ht="25.75" customHeight="1" x14ac:dyDescent="0.35">
      <c r="B1" s="7" t="s">
        <v>159</v>
      </c>
    </row>
    <row r="2" spans="2:19" ht="25.75" customHeight="1" x14ac:dyDescent="0.35">
      <c r="B2" s="7"/>
      <c r="C2" s="44" t="s">
        <v>120</v>
      </c>
    </row>
    <row r="3" spans="2:19" ht="8.0500000000000007" customHeight="1" x14ac:dyDescent="0.25"/>
    <row r="4" spans="2:19" ht="14.25" customHeight="1" x14ac:dyDescent="0.25">
      <c r="B4" s="47" t="s">
        <v>0</v>
      </c>
      <c r="C4" s="47"/>
      <c r="D4" s="52" t="s">
        <v>78</v>
      </c>
      <c r="E4" s="52"/>
      <c r="F4" s="52"/>
      <c r="G4" s="52"/>
      <c r="H4" s="52"/>
      <c r="I4" s="52"/>
      <c r="J4" s="52"/>
      <c r="K4" s="8" t="s">
        <v>2</v>
      </c>
    </row>
    <row r="5" spans="2:19" ht="14.25" customHeight="1" x14ac:dyDescent="0.25">
      <c r="B5" s="47"/>
      <c r="C5" s="47"/>
      <c r="D5" s="52"/>
      <c r="E5" s="52"/>
      <c r="F5" s="52"/>
      <c r="G5" s="52"/>
      <c r="H5" s="52"/>
      <c r="I5" s="52"/>
      <c r="J5" s="52"/>
      <c r="K5" s="57" t="s">
        <v>143</v>
      </c>
      <c r="Q5" s="9"/>
      <c r="R5" s="17"/>
    </row>
    <row r="6" spans="2:19" ht="18.45" x14ac:dyDescent="0.25">
      <c r="B6" s="49" t="s">
        <v>109</v>
      </c>
      <c r="C6" s="49"/>
      <c r="D6" s="61" t="s">
        <v>110</v>
      </c>
      <c r="E6" s="62"/>
      <c r="F6" s="62"/>
      <c r="G6" s="62"/>
      <c r="H6" s="62"/>
      <c r="I6" s="62"/>
      <c r="J6" s="63"/>
      <c r="K6" s="57"/>
      <c r="Q6" s="9"/>
      <c r="R6" s="17"/>
    </row>
    <row r="7" spans="2:19" ht="28.5" customHeight="1" x14ac:dyDescent="0.25">
      <c r="B7" s="47" t="s">
        <v>85</v>
      </c>
      <c r="C7" s="47"/>
      <c r="D7" s="58" t="s">
        <v>80</v>
      </c>
      <c r="E7" s="59"/>
      <c r="F7" s="59"/>
      <c r="G7" s="59"/>
      <c r="H7" s="59"/>
      <c r="I7" s="59"/>
      <c r="J7" s="60"/>
      <c r="K7" s="57"/>
    </row>
    <row r="8" spans="2:19" ht="28.5" customHeight="1" x14ac:dyDescent="0.25">
      <c r="B8" s="47" t="s">
        <v>70</v>
      </c>
      <c r="C8" s="47"/>
      <c r="D8" s="48" t="s">
        <v>113</v>
      </c>
      <c r="E8" s="48"/>
      <c r="F8" s="48"/>
      <c r="G8" s="48"/>
      <c r="H8" s="48"/>
      <c r="I8" s="48"/>
      <c r="J8" s="48"/>
      <c r="K8" s="45" t="s">
        <v>133</v>
      </c>
    </row>
    <row r="9" spans="2:19" ht="28.5" customHeight="1" x14ac:dyDescent="0.25">
      <c r="B9" s="47" t="s">
        <v>77</v>
      </c>
      <c r="C9" s="47"/>
      <c r="D9" s="48" t="s">
        <v>114</v>
      </c>
      <c r="E9" s="48"/>
      <c r="F9" s="48"/>
      <c r="G9" s="48"/>
      <c r="H9" s="48"/>
      <c r="I9" s="48"/>
      <c r="J9" s="48"/>
      <c r="K9" s="46">
        <f>SUM(L37,N37)</f>
        <v>8000</v>
      </c>
      <c r="Q9" s="10"/>
    </row>
    <row r="10" spans="2:19" ht="18" customHeight="1" x14ac:dyDescent="0.25">
      <c r="B10" s="51" t="s">
        <v>106</v>
      </c>
      <c r="C10" s="51"/>
      <c r="D10" s="52" t="s">
        <v>82</v>
      </c>
      <c r="E10" s="52"/>
      <c r="F10" s="52"/>
      <c r="G10" s="52"/>
      <c r="H10" s="52"/>
      <c r="I10" s="52"/>
      <c r="J10" s="52"/>
    </row>
    <row r="11" spans="2:19" ht="18" customHeight="1" x14ac:dyDescent="0.25">
      <c r="B11" s="53" t="s">
        <v>67</v>
      </c>
      <c r="C11" s="53"/>
      <c r="D11" s="64" t="s">
        <v>149</v>
      </c>
      <c r="E11" s="64"/>
      <c r="F11" s="64"/>
      <c r="G11" s="64"/>
      <c r="H11" s="64"/>
      <c r="I11" s="64"/>
      <c r="J11" s="64"/>
      <c r="K11" s="25"/>
      <c r="Q11" s="12"/>
      <c r="R11" s="18"/>
      <c r="S11" s="18"/>
    </row>
    <row r="12" spans="2:19" ht="27.55" customHeight="1" x14ac:dyDescent="0.25">
      <c r="B12" s="56" t="s">
        <v>150</v>
      </c>
      <c r="C12" s="53"/>
      <c r="D12" s="58" t="s">
        <v>148</v>
      </c>
      <c r="E12" s="59"/>
      <c r="F12" s="59"/>
      <c r="G12" s="59"/>
      <c r="H12" s="59"/>
      <c r="I12" s="59"/>
      <c r="J12" s="60"/>
      <c r="K12" s="26"/>
      <c r="L12" s="24"/>
      <c r="M12" s="24"/>
      <c r="N12" s="24"/>
      <c r="O12" s="24"/>
      <c r="P12" s="24"/>
      <c r="Q12" s="24"/>
      <c r="R12" s="24"/>
      <c r="S12" s="24"/>
    </row>
    <row r="13" spans="2:19" ht="18" customHeight="1" x14ac:dyDescent="0.25">
      <c r="B13" s="53" t="s">
        <v>68</v>
      </c>
      <c r="C13" s="53"/>
      <c r="D13" s="48" t="s">
        <v>96</v>
      </c>
      <c r="E13" s="48"/>
      <c r="F13" s="48"/>
      <c r="G13" s="48"/>
      <c r="H13" s="48"/>
      <c r="I13" s="48"/>
      <c r="J13" s="48"/>
      <c r="Q13" s="12"/>
      <c r="R13" s="18"/>
      <c r="S13" s="18"/>
    </row>
    <row r="14" spans="2:19" ht="18" customHeight="1" x14ac:dyDescent="0.25">
      <c r="Q14" s="12"/>
      <c r="R14" s="18"/>
      <c r="S14" s="18"/>
    </row>
    <row r="15" spans="2:19" ht="18" customHeight="1" x14ac:dyDescent="0.25">
      <c r="M15" s="50" t="s">
        <v>131</v>
      </c>
      <c r="N15" s="50"/>
      <c r="O15" s="50" t="s">
        <v>92</v>
      </c>
      <c r="P15" s="50"/>
      <c r="Q15" s="50"/>
    </row>
    <row r="16" spans="2:19" x14ac:dyDescent="0.25">
      <c r="B16" s="14"/>
      <c r="C16" s="11" t="s">
        <v>2</v>
      </c>
      <c r="D16" s="15" t="s">
        <v>69</v>
      </c>
      <c r="E16" s="15" t="s">
        <v>10</v>
      </c>
      <c r="F16" s="15" t="s">
        <v>117</v>
      </c>
      <c r="G16" s="16" t="s">
        <v>3</v>
      </c>
      <c r="H16" s="16" t="s">
        <v>4</v>
      </c>
      <c r="I16" s="16" t="s">
        <v>6</v>
      </c>
      <c r="J16" s="16" t="s">
        <v>8</v>
      </c>
      <c r="K16" s="15" t="s">
        <v>9</v>
      </c>
      <c r="L16" s="13" t="s">
        <v>97</v>
      </c>
      <c r="M16" s="21" t="s">
        <v>104</v>
      </c>
      <c r="N16" s="21" t="s">
        <v>103</v>
      </c>
      <c r="O16" s="11" t="s">
        <v>93</v>
      </c>
      <c r="P16" s="11" t="s">
        <v>94</v>
      </c>
      <c r="Q16" s="11" t="s">
        <v>95</v>
      </c>
      <c r="R16" s="11" t="s">
        <v>111</v>
      </c>
      <c r="S16" s="11" t="s">
        <v>79</v>
      </c>
    </row>
    <row r="17" spans="2:19" ht="18.45" x14ac:dyDescent="0.3">
      <c r="B17" s="14">
        <v>1</v>
      </c>
      <c r="C17" s="11" t="str">
        <f t="shared" ref="C17:C36" si="0">IF(K$5="","",IF(E17="","",K$5))</f>
        <v>U18</v>
      </c>
      <c r="D17" s="11" t="str">
        <f t="shared" ref="D17:D31" si="1">IF(D$4="","",IF(E17="","",D$4))</f>
        <v>埼玉県立大宮南高等学校</v>
      </c>
      <c r="E17" s="2" t="s">
        <v>81</v>
      </c>
      <c r="F17" s="2" t="s">
        <v>118</v>
      </c>
      <c r="G17" s="3" t="s">
        <v>15</v>
      </c>
      <c r="H17" s="3" t="s">
        <v>35</v>
      </c>
      <c r="I17" s="3" t="s">
        <v>128</v>
      </c>
      <c r="J17" s="3" t="s">
        <v>16</v>
      </c>
      <c r="K17" s="4">
        <v>100</v>
      </c>
      <c r="L17" s="23">
        <f t="shared" ref="L17:L36" si="2">IF(C17="","",LOOKUP(C17,$AL$41:$AL$43,$AM$41:$AM$43))</f>
        <v>1000</v>
      </c>
      <c r="M17" s="4" t="s">
        <v>132</v>
      </c>
      <c r="N17" s="22">
        <f>IF(M17="","",3000)</f>
        <v>3000</v>
      </c>
      <c r="O17" s="3">
        <v>2003</v>
      </c>
      <c r="P17" s="5">
        <v>5</v>
      </c>
      <c r="Q17" s="5">
        <v>30</v>
      </c>
      <c r="R17" s="6" t="s">
        <v>110</v>
      </c>
      <c r="S17" s="5" t="s">
        <v>115</v>
      </c>
    </row>
    <row r="18" spans="2:19" ht="18.45" x14ac:dyDescent="0.3">
      <c r="B18" s="14">
        <v>2</v>
      </c>
      <c r="C18" s="11" t="str">
        <f t="shared" si="0"/>
        <v>U18</v>
      </c>
      <c r="D18" s="1" t="str">
        <f t="shared" si="1"/>
        <v>埼玉県立大宮南高等学校</v>
      </c>
      <c r="E18" s="27" t="s">
        <v>107</v>
      </c>
      <c r="F18" s="2" t="s">
        <v>119</v>
      </c>
      <c r="G18" s="3" t="s">
        <v>20</v>
      </c>
      <c r="H18" s="3" t="s">
        <v>34</v>
      </c>
      <c r="I18" s="3" t="s">
        <v>129</v>
      </c>
      <c r="J18" s="3" t="s">
        <v>21</v>
      </c>
      <c r="K18" s="4" t="s">
        <v>130</v>
      </c>
      <c r="L18" s="23">
        <f t="shared" si="2"/>
        <v>1000</v>
      </c>
      <c r="M18" s="4" t="s">
        <v>72</v>
      </c>
      <c r="N18" s="22">
        <f t="shared" ref="N18:N36" si="3">IF(M18="","",3000)</f>
        <v>3000</v>
      </c>
      <c r="O18" s="3">
        <v>2004</v>
      </c>
      <c r="P18" s="5">
        <v>6</v>
      </c>
      <c r="Q18" s="5">
        <v>4</v>
      </c>
      <c r="R18" s="6" t="s">
        <v>112</v>
      </c>
      <c r="S18" s="5" t="s">
        <v>116</v>
      </c>
    </row>
    <row r="19" spans="2:19" ht="18.45" x14ac:dyDescent="0.3">
      <c r="B19" s="14">
        <v>3</v>
      </c>
      <c r="C19" s="11" t="str">
        <f t="shared" si="0"/>
        <v/>
      </c>
      <c r="D19" s="1" t="str">
        <f t="shared" si="1"/>
        <v/>
      </c>
      <c r="E19" s="2"/>
      <c r="F19" s="2"/>
      <c r="G19" s="3"/>
      <c r="H19" s="3"/>
      <c r="I19" s="3"/>
      <c r="J19" s="3"/>
      <c r="K19" s="4"/>
      <c r="L19" s="23" t="str">
        <f t="shared" si="2"/>
        <v/>
      </c>
      <c r="M19" s="4"/>
      <c r="N19" s="22" t="str">
        <f t="shared" si="3"/>
        <v/>
      </c>
      <c r="O19" s="3"/>
      <c r="P19" s="5"/>
      <c r="Q19" s="5"/>
      <c r="R19" s="6"/>
      <c r="S19" s="5"/>
    </row>
    <row r="20" spans="2:19" ht="18.45" x14ac:dyDescent="0.3">
      <c r="B20" s="14">
        <v>4</v>
      </c>
      <c r="C20" s="11" t="str">
        <f t="shared" si="0"/>
        <v/>
      </c>
      <c r="D20" s="1" t="str">
        <f t="shared" si="1"/>
        <v/>
      </c>
      <c r="E20" s="2"/>
      <c r="F20" s="2"/>
      <c r="G20" s="3"/>
      <c r="H20" s="3"/>
      <c r="I20" s="3"/>
      <c r="J20" s="3"/>
      <c r="K20" s="4"/>
      <c r="L20" s="23" t="str">
        <f t="shared" si="2"/>
        <v/>
      </c>
      <c r="M20" s="4"/>
      <c r="N20" s="22" t="str">
        <f t="shared" si="3"/>
        <v/>
      </c>
      <c r="O20" s="3"/>
      <c r="P20" s="5"/>
      <c r="Q20" s="5"/>
      <c r="R20" s="6"/>
      <c r="S20" s="5"/>
    </row>
    <row r="21" spans="2:19" ht="18.45" x14ac:dyDescent="0.3">
      <c r="B21" s="14">
        <v>5</v>
      </c>
      <c r="C21" s="11" t="str">
        <f t="shared" si="0"/>
        <v/>
      </c>
      <c r="D21" s="1" t="str">
        <f t="shared" si="1"/>
        <v/>
      </c>
      <c r="E21" s="2"/>
      <c r="F21" s="2"/>
      <c r="G21" s="3"/>
      <c r="H21" s="3"/>
      <c r="I21" s="3"/>
      <c r="J21" s="3"/>
      <c r="K21" s="4"/>
      <c r="L21" s="23" t="str">
        <f t="shared" si="2"/>
        <v/>
      </c>
      <c r="M21" s="4"/>
      <c r="N21" s="22" t="str">
        <f t="shared" si="3"/>
        <v/>
      </c>
      <c r="O21" s="3"/>
      <c r="P21" s="5"/>
      <c r="Q21" s="5"/>
      <c r="R21" s="6"/>
      <c r="S21" s="5"/>
    </row>
    <row r="22" spans="2:19" ht="18.45" x14ac:dyDescent="0.3">
      <c r="B22" s="14">
        <v>6</v>
      </c>
      <c r="C22" s="11" t="str">
        <f t="shared" si="0"/>
        <v/>
      </c>
      <c r="D22" s="1" t="str">
        <f t="shared" si="1"/>
        <v/>
      </c>
      <c r="E22" s="2"/>
      <c r="F22" s="2"/>
      <c r="G22" s="3"/>
      <c r="H22" s="3"/>
      <c r="I22" s="3"/>
      <c r="J22" s="3"/>
      <c r="K22" s="4"/>
      <c r="L22" s="23" t="str">
        <f t="shared" si="2"/>
        <v/>
      </c>
      <c r="M22" s="4"/>
      <c r="N22" s="22" t="str">
        <f t="shared" si="3"/>
        <v/>
      </c>
      <c r="O22" s="3"/>
      <c r="P22" s="5"/>
      <c r="Q22" s="5"/>
      <c r="R22" s="6"/>
      <c r="S22" s="5"/>
    </row>
    <row r="23" spans="2:19" ht="18.45" x14ac:dyDescent="0.3">
      <c r="B23" s="14">
        <v>7</v>
      </c>
      <c r="C23" s="11" t="str">
        <f t="shared" si="0"/>
        <v/>
      </c>
      <c r="D23" s="1" t="str">
        <f t="shared" si="1"/>
        <v/>
      </c>
      <c r="E23" s="2"/>
      <c r="F23" s="2"/>
      <c r="G23" s="3"/>
      <c r="H23" s="3"/>
      <c r="I23" s="3"/>
      <c r="J23" s="3"/>
      <c r="K23" s="4"/>
      <c r="L23" s="23" t="str">
        <f t="shared" si="2"/>
        <v/>
      </c>
      <c r="M23" s="4"/>
      <c r="N23" s="22" t="str">
        <f t="shared" si="3"/>
        <v/>
      </c>
      <c r="O23" s="3"/>
      <c r="P23" s="5"/>
      <c r="Q23" s="5"/>
      <c r="R23" s="6"/>
      <c r="S23" s="5"/>
    </row>
    <row r="24" spans="2:19" ht="18.45" x14ac:dyDescent="0.3">
      <c r="B24" s="14">
        <v>8</v>
      </c>
      <c r="C24" s="11" t="str">
        <f t="shared" si="0"/>
        <v/>
      </c>
      <c r="D24" s="1" t="str">
        <f t="shared" si="1"/>
        <v/>
      </c>
      <c r="E24" s="2"/>
      <c r="F24" s="2"/>
      <c r="G24" s="3"/>
      <c r="H24" s="3"/>
      <c r="I24" s="3"/>
      <c r="J24" s="3"/>
      <c r="K24" s="4"/>
      <c r="L24" s="23" t="str">
        <f t="shared" si="2"/>
        <v/>
      </c>
      <c r="M24" s="4"/>
      <c r="N24" s="22" t="str">
        <f t="shared" si="3"/>
        <v/>
      </c>
      <c r="O24" s="3"/>
      <c r="P24" s="5"/>
      <c r="Q24" s="5"/>
      <c r="R24" s="6"/>
      <c r="S24" s="5"/>
    </row>
    <row r="25" spans="2:19" ht="18.45" x14ac:dyDescent="0.3">
      <c r="B25" s="14">
        <v>9</v>
      </c>
      <c r="C25" s="11" t="str">
        <f t="shared" si="0"/>
        <v/>
      </c>
      <c r="D25" s="1" t="str">
        <f t="shared" si="1"/>
        <v/>
      </c>
      <c r="E25" s="2"/>
      <c r="F25" s="2"/>
      <c r="G25" s="3"/>
      <c r="H25" s="3"/>
      <c r="I25" s="3"/>
      <c r="J25" s="3"/>
      <c r="K25" s="4"/>
      <c r="L25" s="23" t="str">
        <f t="shared" si="2"/>
        <v/>
      </c>
      <c r="M25" s="4"/>
      <c r="N25" s="22" t="str">
        <f t="shared" si="3"/>
        <v/>
      </c>
      <c r="O25" s="3"/>
      <c r="P25" s="5"/>
      <c r="Q25" s="5"/>
      <c r="R25" s="6"/>
      <c r="S25" s="5"/>
    </row>
    <row r="26" spans="2:19" ht="18.45" x14ac:dyDescent="0.3">
      <c r="B26" s="14">
        <v>10</v>
      </c>
      <c r="C26" s="11" t="str">
        <f t="shared" si="0"/>
        <v/>
      </c>
      <c r="D26" s="1" t="str">
        <f t="shared" si="1"/>
        <v/>
      </c>
      <c r="E26" s="2"/>
      <c r="F26" s="2"/>
      <c r="G26" s="3"/>
      <c r="H26" s="3"/>
      <c r="I26" s="3"/>
      <c r="J26" s="3"/>
      <c r="K26" s="4"/>
      <c r="L26" s="23" t="str">
        <f t="shared" si="2"/>
        <v/>
      </c>
      <c r="M26" s="4"/>
      <c r="N26" s="22" t="str">
        <f t="shared" si="3"/>
        <v/>
      </c>
      <c r="O26" s="3"/>
      <c r="P26" s="5"/>
      <c r="Q26" s="5"/>
      <c r="R26" s="6"/>
      <c r="S26" s="5"/>
    </row>
    <row r="27" spans="2:19" ht="18.45" x14ac:dyDescent="0.3">
      <c r="B27" s="14">
        <v>11</v>
      </c>
      <c r="C27" s="11" t="str">
        <f t="shared" si="0"/>
        <v/>
      </c>
      <c r="D27" s="1" t="str">
        <f t="shared" si="1"/>
        <v/>
      </c>
      <c r="E27" s="2"/>
      <c r="F27" s="2"/>
      <c r="G27" s="3"/>
      <c r="H27" s="3"/>
      <c r="I27" s="3"/>
      <c r="J27" s="3"/>
      <c r="K27" s="4"/>
      <c r="L27" s="23" t="str">
        <f t="shared" si="2"/>
        <v/>
      </c>
      <c r="M27" s="4"/>
      <c r="N27" s="22" t="str">
        <f t="shared" si="3"/>
        <v/>
      </c>
      <c r="O27" s="3"/>
      <c r="P27" s="5"/>
      <c r="Q27" s="5"/>
      <c r="R27" s="6"/>
      <c r="S27" s="5"/>
    </row>
    <row r="28" spans="2:19" ht="18.45" x14ac:dyDescent="0.3">
      <c r="B28" s="14">
        <v>12</v>
      </c>
      <c r="C28" s="11" t="str">
        <f t="shared" si="0"/>
        <v/>
      </c>
      <c r="D28" s="1" t="str">
        <f t="shared" si="1"/>
        <v/>
      </c>
      <c r="E28" s="2"/>
      <c r="F28" s="2"/>
      <c r="G28" s="3"/>
      <c r="H28" s="3"/>
      <c r="I28" s="3"/>
      <c r="J28" s="3"/>
      <c r="K28" s="4"/>
      <c r="L28" s="23" t="str">
        <f t="shared" si="2"/>
        <v/>
      </c>
      <c r="M28" s="4"/>
      <c r="N28" s="22" t="str">
        <f t="shared" si="3"/>
        <v/>
      </c>
      <c r="O28" s="3"/>
      <c r="P28" s="5"/>
      <c r="Q28" s="5"/>
      <c r="R28" s="6"/>
      <c r="S28" s="5"/>
    </row>
    <row r="29" spans="2:19" ht="18.45" x14ac:dyDescent="0.3">
      <c r="B29" s="14">
        <v>13</v>
      </c>
      <c r="C29" s="11" t="str">
        <f t="shared" si="0"/>
        <v/>
      </c>
      <c r="D29" s="1" t="str">
        <f t="shared" si="1"/>
        <v/>
      </c>
      <c r="E29" s="2"/>
      <c r="F29" s="2"/>
      <c r="G29" s="3"/>
      <c r="H29" s="3"/>
      <c r="I29" s="3"/>
      <c r="J29" s="3"/>
      <c r="K29" s="4"/>
      <c r="L29" s="23" t="str">
        <f t="shared" si="2"/>
        <v/>
      </c>
      <c r="M29" s="4"/>
      <c r="N29" s="22" t="str">
        <f t="shared" si="3"/>
        <v/>
      </c>
      <c r="O29" s="3"/>
      <c r="P29" s="5"/>
      <c r="Q29" s="5"/>
      <c r="R29" s="6"/>
      <c r="S29" s="5"/>
    </row>
    <row r="30" spans="2:19" ht="18.45" x14ac:dyDescent="0.3">
      <c r="B30" s="14">
        <v>14</v>
      </c>
      <c r="C30" s="11" t="str">
        <f t="shared" si="0"/>
        <v/>
      </c>
      <c r="D30" s="1" t="str">
        <f t="shared" si="1"/>
        <v/>
      </c>
      <c r="E30" s="2"/>
      <c r="F30" s="2"/>
      <c r="G30" s="3"/>
      <c r="H30" s="3"/>
      <c r="I30" s="3"/>
      <c r="J30" s="3"/>
      <c r="K30" s="4"/>
      <c r="L30" s="23" t="str">
        <f t="shared" si="2"/>
        <v/>
      </c>
      <c r="M30" s="4"/>
      <c r="N30" s="22" t="str">
        <f t="shared" si="3"/>
        <v/>
      </c>
      <c r="O30" s="3"/>
      <c r="P30" s="5"/>
      <c r="Q30" s="5"/>
      <c r="R30" s="6"/>
      <c r="S30" s="5"/>
    </row>
    <row r="31" spans="2:19" ht="18.45" x14ac:dyDescent="0.3">
      <c r="B31" s="14">
        <v>15</v>
      </c>
      <c r="C31" s="11" t="str">
        <f t="shared" si="0"/>
        <v/>
      </c>
      <c r="D31" s="1" t="str">
        <f t="shared" si="1"/>
        <v/>
      </c>
      <c r="E31" s="2"/>
      <c r="F31" s="2"/>
      <c r="G31" s="3"/>
      <c r="H31" s="3"/>
      <c r="I31" s="3"/>
      <c r="J31" s="3"/>
      <c r="K31" s="4"/>
      <c r="L31" s="23" t="str">
        <f t="shared" si="2"/>
        <v/>
      </c>
      <c r="M31" s="4"/>
      <c r="N31" s="22" t="str">
        <f t="shared" si="3"/>
        <v/>
      </c>
      <c r="O31" s="3"/>
      <c r="P31" s="5"/>
      <c r="Q31" s="5"/>
      <c r="R31" s="6"/>
      <c r="S31" s="5"/>
    </row>
    <row r="32" spans="2:19" ht="18.45" x14ac:dyDescent="0.3">
      <c r="B32" s="14">
        <v>16</v>
      </c>
      <c r="C32" s="11" t="str">
        <f t="shared" si="0"/>
        <v/>
      </c>
      <c r="D32" s="1"/>
      <c r="E32" s="2"/>
      <c r="F32" s="2"/>
      <c r="G32" s="3"/>
      <c r="H32" s="3"/>
      <c r="I32" s="3"/>
      <c r="J32" s="3"/>
      <c r="K32" s="4"/>
      <c r="L32" s="23" t="str">
        <f t="shared" si="2"/>
        <v/>
      </c>
      <c r="M32" s="4"/>
      <c r="N32" s="22" t="str">
        <f t="shared" si="3"/>
        <v/>
      </c>
      <c r="O32" s="3"/>
      <c r="P32" s="5"/>
      <c r="Q32" s="5"/>
      <c r="R32" s="6"/>
      <c r="S32" s="5"/>
    </row>
    <row r="33" spans="1:39" ht="18.45" x14ac:dyDescent="0.3">
      <c r="B33" s="14">
        <v>17</v>
      </c>
      <c r="C33" s="11" t="str">
        <f t="shared" si="0"/>
        <v/>
      </c>
      <c r="D33" s="1"/>
      <c r="E33" s="2"/>
      <c r="F33" s="2"/>
      <c r="G33" s="3"/>
      <c r="H33" s="3"/>
      <c r="I33" s="3"/>
      <c r="J33" s="3"/>
      <c r="K33" s="4"/>
      <c r="L33" s="23" t="str">
        <f t="shared" si="2"/>
        <v/>
      </c>
      <c r="M33" s="4"/>
      <c r="N33" s="22" t="str">
        <f t="shared" si="3"/>
        <v/>
      </c>
      <c r="O33" s="3"/>
      <c r="P33" s="5"/>
      <c r="Q33" s="5"/>
      <c r="R33" s="6"/>
      <c r="S33" s="5"/>
    </row>
    <row r="34" spans="1:39" ht="18.45" x14ac:dyDescent="0.3">
      <c r="B34" s="14">
        <v>18</v>
      </c>
      <c r="C34" s="11" t="str">
        <f t="shared" si="0"/>
        <v/>
      </c>
      <c r="D34" s="1"/>
      <c r="E34" s="2"/>
      <c r="F34" s="2"/>
      <c r="G34" s="3"/>
      <c r="H34" s="3"/>
      <c r="I34" s="3"/>
      <c r="J34" s="3"/>
      <c r="K34" s="4"/>
      <c r="L34" s="23" t="str">
        <f t="shared" si="2"/>
        <v/>
      </c>
      <c r="M34" s="4"/>
      <c r="N34" s="22" t="str">
        <f t="shared" si="3"/>
        <v/>
      </c>
      <c r="O34" s="3"/>
      <c r="P34" s="5"/>
      <c r="Q34" s="5"/>
      <c r="R34" s="6"/>
      <c r="S34" s="5"/>
    </row>
    <row r="35" spans="1:39" ht="18.45" x14ac:dyDescent="0.3">
      <c r="B35" s="14">
        <v>19</v>
      </c>
      <c r="C35" s="11" t="str">
        <f t="shared" si="0"/>
        <v/>
      </c>
      <c r="D35" s="1"/>
      <c r="E35" s="2"/>
      <c r="F35" s="2"/>
      <c r="G35" s="3"/>
      <c r="H35" s="3"/>
      <c r="I35" s="3"/>
      <c r="J35" s="3"/>
      <c r="K35" s="4"/>
      <c r="L35" s="23" t="str">
        <f t="shared" si="2"/>
        <v/>
      </c>
      <c r="M35" s="4"/>
      <c r="N35" s="22" t="str">
        <f t="shared" si="3"/>
        <v/>
      </c>
      <c r="O35" s="3"/>
      <c r="P35" s="5"/>
      <c r="Q35" s="5"/>
      <c r="R35" s="6"/>
      <c r="S35" s="5"/>
    </row>
    <row r="36" spans="1:39" ht="18.45" x14ac:dyDescent="0.3">
      <c r="B36" s="14">
        <v>20</v>
      </c>
      <c r="C36" s="11" t="str">
        <f t="shared" si="0"/>
        <v/>
      </c>
      <c r="D36" s="1"/>
      <c r="E36" s="2"/>
      <c r="F36" s="2"/>
      <c r="G36" s="3"/>
      <c r="H36" s="3"/>
      <c r="I36" s="3"/>
      <c r="J36" s="3"/>
      <c r="K36" s="4"/>
      <c r="L36" s="23" t="str">
        <f t="shared" si="2"/>
        <v/>
      </c>
      <c r="M36" s="4"/>
      <c r="N36" s="22" t="str">
        <f t="shared" si="3"/>
        <v/>
      </c>
      <c r="O36" s="3"/>
      <c r="P36" s="5"/>
      <c r="Q36" s="5"/>
      <c r="R36" s="6"/>
      <c r="S36" s="5"/>
    </row>
    <row r="37" spans="1:39" x14ac:dyDescent="0.25">
      <c r="K37" s="14" t="s">
        <v>97</v>
      </c>
      <c r="L37" s="19">
        <f>SUM(L17:L36)</f>
        <v>2000</v>
      </c>
      <c r="M37" s="14" t="s">
        <v>105</v>
      </c>
      <c r="N37" s="20">
        <f>SUM(N17:N36)</f>
        <v>6000</v>
      </c>
    </row>
    <row r="39" spans="1:39" x14ac:dyDescent="0.25">
      <c r="AA39" t="s">
        <v>11</v>
      </c>
    </row>
    <row r="40" spans="1:39" x14ac:dyDescent="0.25">
      <c r="AA40" s="12" t="s">
        <v>12</v>
      </c>
      <c r="AB40" s="12" t="s">
        <v>7</v>
      </c>
      <c r="AC40" s="12" t="s">
        <v>13</v>
      </c>
      <c r="AD40" s="12" t="s">
        <v>14</v>
      </c>
      <c r="AE40" s="12" t="s">
        <v>1</v>
      </c>
      <c r="AF40" s="12" t="s">
        <v>5</v>
      </c>
      <c r="AG40" s="12" t="s">
        <v>63</v>
      </c>
      <c r="AH40" s="12" t="s">
        <v>92</v>
      </c>
      <c r="AI40" s="12" t="s">
        <v>122</v>
      </c>
      <c r="AJ40" s="12" t="s">
        <v>95</v>
      </c>
      <c r="AK40" s="12" t="s">
        <v>124</v>
      </c>
      <c r="AL40" s="12" t="s">
        <v>125</v>
      </c>
      <c r="AM40" s="12" t="s">
        <v>126</v>
      </c>
    </row>
    <row r="41" spans="1:39" x14ac:dyDescent="0.25">
      <c r="AA41" t="s">
        <v>15</v>
      </c>
      <c r="AB41" t="s">
        <v>16</v>
      </c>
      <c r="AC41">
        <v>100</v>
      </c>
      <c r="AD41" t="s">
        <v>17</v>
      </c>
      <c r="AE41" t="s">
        <v>18</v>
      </c>
      <c r="AF41" t="s">
        <v>19</v>
      </c>
      <c r="AG41" t="s">
        <v>65</v>
      </c>
      <c r="AH41">
        <v>2000</v>
      </c>
      <c r="AI41">
        <v>1</v>
      </c>
      <c r="AJ41">
        <v>1</v>
      </c>
      <c r="AK41" t="s">
        <v>74</v>
      </c>
      <c r="AL41" t="s">
        <v>99</v>
      </c>
      <c r="AM41">
        <v>1500</v>
      </c>
    </row>
    <row r="42" spans="1:39" x14ac:dyDescent="0.25">
      <c r="A42" s="28" t="s">
        <v>2</v>
      </c>
      <c r="B42" s="28" t="s">
        <v>83</v>
      </c>
      <c r="C42" s="29" t="s">
        <v>89</v>
      </c>
      <c r="D42" s="28" t="s">
        <v>90</v>
      </c>
      <c r="E42" s="28" t="s">
        <v>91</v>
      </c>
      <c r="F42" s="28" t="s">
        <v>84</v>
      </c>
      <c r="G42" s="28" t="s">
        <v>85</v>
      </c>
      <c r="H42" s="28" t="s">
        <v>86</v>
      </c>
      <c r="I42" s="28" t="s">
        <v>87</v>
      </c>
      <c r="J42" s="28" t="s">
        <v>127</v>
      </c>
      <c r="K42" s="28"/>
      <c r="AA42" t="s">
        <v>20</v>
      </c>
      <c r="AB42" t="s">
        <v>21</v>
      </c>
      <c r="AC42">
        <v>200</v>
      </c>
      <c r="AD42" t="s">
        <v>22</v>
      </c>
      <c r="AE42" t="s">
        <v>23</v>
      </c>
      <c r="AF42" t="s">
        <v>24</v>
      </c>
      <c r="AG42" t="s">
        <v>66</v>
      </c>
      <c r="AH42">
        <v>2001</v>
      </c>
      <c r="AI42">
        <v>2</v>
      </c>
      <c r="AJ42">
        <v>2</v>
      </c>
      <c r="AK42" t="s">
        <v>73</v>
      </c>
      <c r="AL42" t="s">
        <v>100</v>
      </c>
      <c r="AM42">
        <v>1200</v>
      </c>
    </row>
    <row r="43" spans="1:39" x14ac:dyDescent="0.25">
      <c r="A43" s="28" t="str">
        <f>K5</f>
        <v>U18</v>
      </c>
      <c r="B43" s="28" t="str">
        <f>D4</f>
        <v>埼玉県立大宮南高等学校</v>
      </c>
      <c r="C43" s="28" t="str">
        <f>D10</f>
        <v>松浦　直人</v>
      </c>
      <c r="D43" s="28" t="str">
        <f>D11</f>
        <v>matsuura.naoto.41@spec.ed.jp</v>
      </c>
      <c r="E43" s="28" t="str">
        <f>D13</f>
        <v>090-5441-0876</v>
      </c>
      <c r="F43" s="28" t="str">
        <f>D6</f>
        <v>331-0053</v>
      </c>
      <c r="G43" s="28" t="str">
        <f>D7</f>
        <v>埼玉県さいたま市西区植田谷本７９３</v>
      </c>
      <c r="H43" s="28" t="str">
        <f>D8</f>
        <v>048-623-7329</v>
      </c>
      <c r="I43" s="28" t="str">
        <f>D9</f>
        <v>048-620-1904</v>
      </c>
      <c r="J43" s="28">
        <f>SUM(L37,N37)</f>
        <v>8000</v>
      </c>
      <c r="K43" s="28"/>
      <c r="AB43" t="s">
        <v>25</v>
      </c>
      <c r="AC43">
        <v>400</v>
      </c>
      <c r="AD43" t="s">
        <v>26</v>
      </c>
      <c r="AE43" t="s">
        <v>27</v>
      </c>
      <c r="AF43" t="s">
        <v>28</v>
      </c>
      <c r="AG43" t="s">
        <v>64</v>
      </c>
      <c r="AH43">
        <v>2002</v>
      </c>
      <c r="AI43">
        <v>3</v>
      </c>
      <c r="AJ43">
        <v>3</v>
      </c>
      <c r="AK43" t="s">
        <v>72</v>
      </c>
      <c r="AL43" t="s">
        <v>98</v>
      </c>
      <c r="AM43">
        <v>1000</v>
      </c>
    </row>
    <row r="44" spans="1:39" x14ac:dyDescent="0.25">
      <c r="AB44" t="s">
        <v>29</v>
      </c>
      <c r="AC44">
        <v>800</v>
      </c>
      <c r="AD44" t="s">
        <v>30</v>
      </c>
      <c r="AH44">
        <v>2003</v>
      </c>
      <c r="AI44">
        <v>4</v>
      </c>
      <c r="AJ44">
        <v>4</v>
      </c>
      <c r="AK44" t="s">
        <v>71</v>
      </c>
    </row>
    <row r="45" spans="1:39" x14ac:dyDescent="0.25">
      <c r="AB45" t="s">
        <v>31</v>
      </c>
      <c r="AC45">
        <v>1000</v>
      </c>
      <c r="AD45" t="s">
        <v>32</v>
      </c>
      <c r="AH45">
        <v>2004</v>
      </c>
      <c r="AI45">
        <v>5</v>
      </c>
      <c r="AJ45">
        <v>5</v>
      </c>
      <c r="AK45" t="s">
        <v>75</v>
      </c>
    </row>
    <row r="46" spans="1:39" x14ac:dyDescent="0.25">
      <c r="AB46" t="s">
        <v>33</v>
      </c>
      <c r="AC46">
        <v>1500</v>
      </c>
      <c r="AD46" t="s">
        <v>34</v>
      </c>
      <c r="AH46">
        <v>2005</v>
      </c>
      <c r="AI46">
        <v>6</v>
      </c>
      <c r="AJ46">
        <v>6</v>
      </c>
      <c r="AK46" t="s">
        <v>76</v>
      </c>
    </row>
    <row r="47" spans="1:39" x14ac:dyDescent="0.25">
      <c r="AC47">
        <v>3000</v>
      </c>
      <c r="AD47" t="s">
        <v>35</v>
      </c>
      <c r="AH47">
        <v>2006</v>
      </c>
      <c r="AI47">
        <v>7</v>
      </c>
      <c r="AJ47">
        <v>7</v>
      </c>
      <c r="AK47" t="s">
        <v>101</v>
      </c>
    </row>
    <row r="48" spans="1:39" x14ac:dyDescent="0.25">
      <c r="AC48">
        <v>5000</v>
      </c>
      <c r="AD48" t="s">
        <v>36</v>
      </c>
      <c r="AH48">
        <v>2007</v>
      </c>
      <c r="AI48">
        <v>8</v>
      </c>
      <c r="AJ48">
        <v>8</v>
      </c>
      <c r="AK48" t="s">
        <v>102</v>
      </c>
    </row>
    <row r="49" spans="29:36" x14ac:dyDescent="0.25">
      <c r="AC49">
        <v>10000</v>
      </c>
      <c r="AD49" t="s">
        <v>37</v>
      </c>
      <c r="AH49">
        <v>2008</v>
      </c>
      <c r="AI49">
        <v>9</v>
      </c>
      <c r="AJ49">
        <v>9</v>
      </c>
    </row>
    <row r="50" spans="29:36" x14ac:dyDescent="0.25">
      <c r="AC50" t="s">
        <v>38</v>
      </c>
      <c r="AD50" t="s">
        <v>39</v>
      </c>
      <c r="AH50">
        <v>2009</v>
      </c>
      <c r="AI50">
        <v>10</v>
      </c>
      <c r="AJ50">
        <v>10</v>
      </c>
    </row>
    <row r="51" spans="29:36" x14ac:dyDescent="0.25">
      <c r="AC51" t="s">
        <v>40</v>
      </c>
      <c r="AD51" t="s">
        <v>41</v>
      </c>
      <c r="AH51">
        <v>2010</v>
      </c>
      <c r="AI51">
        <v>11</v>
      </c>
      <c r="AJ51">
        <v>11</v>
      </c>
    </row>
    <row r="52" spans="29:36" x14ac:dyDescent="0.25">
      <c r="AC52" t="s">
        <v>42</v>
      </c>
      <c r="AD52" t="s">
        <v>43</v>
      </c>
      <c r="AH52">
        <v>2011</v>
      </c>
      <c r="AI52">
        <v>12</v>
      </c>
      <c r="AJ52">
        <v>12</v>
      </c>
    </row>
    <row r="53" spans="29:36" x14ac:dyDescent="0.25">
      <c r="AC53" t="s">
        <v>44</v>
      </c>
      <c r="AH53">
        <v>2012</v>
      </c>
      <c r="AJ53">
        <v>13</v>
      </c>
    </row>
    <row r="54" spans="29:36" x14ac:dyDescent="0.25">
      <c r="AC54" t="s">
        <v>45</v>
      </c>
      <c r="AH54">
        <v>2013</v>
      </c>
      <c r="AJ54">
        <v>14</v>
      </c>
    </row>
    <row r="55" spans="29:36" x14ac:dyDescent="0.25">
      <c r="AC55" t="s">
        <v>46</v>
      </c>
      <c r="AH55">
        <v>2014</v>
      </c>
      <c r="AJ55">
        <v>15</v>
      </c>
    </row>
    <row r="56" spans="29:36" x14ac:dyDescent="0.25">
      <c r="AC56" t="s">
        <v>47</v>
      </c>
      <c r="AH56">
        <v>2015</v>
      </c>
      <c r="AJ56">
        <v>16</v>
      </c>
    </row>
    <row r="57" spans="29:36" x14ac:dyDescent="0.25">
      <c r="AC57" t="s">
        <v>48</v>
      </c>
      <c r="AH57">
        <v>2016</v>
      </c>
      <c r="AJ57">
        <v>17</v>
      </c>
    </row>
    <row r="58" spans="29:36" x14ac:dyDescent="0.25">
      <c r="AC58" t="s">
        <v>49</v>
      </c>
      <c r="AH58">
        <v>2017</v>
      </c>
      <c r="AJ58">
        <v>18</v>
      </c>
    </row>
    <row r="59" spans="29:36" x14ac:dyDescent="0.25">
      <c r="AC59" t="s">
        <v>50</v>
      </c>
      <c r="AH59">
        <v>2018</v>
      </c>
      <c r="AJ59">
        <v>19</v>
      </c>
    </row>
    <row r="60" spans="29:36" x14ac:dyDescent="0.25">
      <c r="AC60" t="s">
        <v>51</v>
      </c>
      <c r="AH60">
        <v>2019</v>
      </c>
      <c r="AJ60">
        <v>20</v>
      </c>
    </row>
    <row r="61" spans="29:36" x14ac:dyDescent="0.25">
      <c r="AC61" t="s">
        <v>52</v>
      </c>
      <c r="AH61">
        <v>2020</v>
      </c>
      <c r="AJ61">
        <v>21</v>
      </c>
    </row>
    <row r="62" spans="29:36" x14ac:dyDescent="0.25">
      <c r="AC62" t="s">
        <v>53</v>
      </c>
      <c r="AJ62">
        <v>22</v>
      </c>
    </row>
    <row r="63" spans="29:36" x14ac:dyDescent="0.25">
      <c r="AC63" t="s">
        <v>54</v>
      </c>
      <c r="AJ63">
        <v>23</v>
      </c>
    </row>
    <row r="64" spans="29:36" x14ac:dyDescent="0.25">
      <c r="AC64" t="s">
        <v>55</v>
      </c>
      <c r="AJ64">
        <v>24</v>
      </c>
    </row>
    <row r="65" spans="29:36" x14ac:dyDescent="0.25">
      <c r="AC65" t="s">
        <v>56</v>
      </c>
      <c r="AJ65">
        <v>25</v>
      </c>
    </row>
    <row r="66" spans="29:36" x14ac:dyDescent="0.25">
      <c r="AC66" t="s">
        <v>57</v>
      </c>
      <c r="AJ66">
        <v>26</v>
      </c>
    </row>
    <row r="67" spans="29:36" x14ac:dyDescent="0.25">
      <c r="AC67" t="s">
        <v>58</v>
      </c>
      <c r="AJ67">
        <v>27</v>
      </c>
    </row>
    <row r="68" spans="29:36" x14ac:dyDescent="0.25">
      <c r="AC68" t="s">
        <v>59</v>
      </c>
      <c r="AJ68">
        <v>28</v>
      </c>
    </row>
    <row r="69" spans="29:36" x14ac:dyDescent="0.25">
      <c r="AC69" t="s">
        <v>60</v>
      </c>
      <c r="AJ69">
        <v>29</v>
      </c>
    </row>
    <row r="70" spans="29:36" x14ac:dyDescent="0.25">
      <c r="AC70" t="s">
        <v>61</v>
      </c>
      <c r="AJ70">
        <v>30</v>
      </c>
    </row>
    <row r="71" spans="29:36" x14ac:dyDescent="0.25">
      <c r="AC71" t="s">
        <v>62</v>
      </c>
      <c r="AJ71">
        <v>31</v>
      </c>
    </row>
  </sheetData>
  <sheetProtection algorithmName="SHA-512" hashValue="YPyQTiOE9bARlny/kedhwnOl7pzcOA4uWTkyB6G99FjxKYbQ7X7zrGQ4Qut95qy0doFrAJRbZfnLtCm0ap2lEw==" saltValue="zPriF4XVIyE4uvBLMYxFgA==" spinCount="100000" sheet="1" objects="1" scenarios="1"/>
  <mergeCells count="21">
    <mergeCell ref="B4:C5"/>
    <mergeCell ref="D4:J5"/>
    <mergeCell ref="K5:K7"/>
    <mergeCell ref="B6:C6"/>
    <mergeCell ref="D6:J6"/>
    <mergeCell ref="B7:C7"/>
    <mergeCell ref="D7:J7"/>
    <mergeCell ref="B8:C8"/>
    <mergeCell ref="D8:J8"/>
    <mergeCell ref="B9:C9"/>
    <mergeCell ref="D9:J9"/>
    <mergeCell ref="B10:C10"/>
    <mergeCell ref="D10:J10"/>
    <mergeCell ref="M15:N15"/>
    <mergeCell ref="O15:Q15"/>
    <mergeCell ref="B11:C11"/>
    <mergeCell ref="D11:J11"/>
    <mergeCell ref="B12:C12"/>
    <mergeCell ref="D12:J12"/>
    <mergeCell ref="B13:C13"/>
    <mergeCell ref="D13:J13"/>
  </mergeCells>
  <phoneticPr fontId="2"/>
  <dataValidations count="11">
    <dataValidation type="list" allowBlank="1" showInputMessage="1" showErrorMessage="1" sqref="M17:M36" xr:uid="{E193CE42-B706-47DF-86AE-BD2FDA70584D}">
      <formula1>$AK$41:$AK$48</formula1>
    </dataValidation>
    <dataValidation type="list" allowBlank="1" showInputMessage="1" showErrorMessage="1" sqref="K17:K36" xr:uid="{8D870263-3614-4811-9752-4573BCEFB6CB}">
      <formula1>$AC$41:$AC$71</formula1>
    </dataValidation>
    <dataValidation type="list" allowBlank="1" showInputMessage="1" showErrorMessage="1" sqref="P17:P36" xr:uid="{68577EB3-6E62-4C48-8232-06AB328871D9}">
      <formula1>$AI$41:$AI$52</formula1>
    </dataValidation>
    <dataValidation type="list" allowBlank="1" showInputMessage="1" showErrorMessage="1" sqref="O17:O36" xr:uid="{15BD533E-6684-431F-98EE-12E4B8D1804C}">
      <formula1>$AH$41:$AH$61</formula1>
    </dataValidation>
    <dataValidation type="list" allowBlank="1" showInputMessage="1" showErrorMessage="1" sqref="K5:K7" xr:uid="{8C5A556B-E6E1-4169-91DB-92145BC4D40D}">
      <formula1>$AE$41:$AE$45</formula1>
    </dataValidation>
    <dataValidation type="list" allowBlank="1" showInputMessage="1" showErrorMessage="1" sqref="J17:J36" xr:uid="{07283D23-D317-4C84-80E3-67544250734B}">
      <formula1>$AB$41:$AB$46</formula1>
    </dataValidation>
    <dataValidation type="list" allowBlank="1" showInputMessage="1" showErrorMessage="1" sqref="I17:I36" xr:uid="{FFEC9170-9BF1-49FF-A1E1-0A961387B895}">
      <formula1>$AF$41:$AF$43</formula1>
    </dataValidation>
    <dataValidation type="list" allowBlank="1" showInputMessage="1" showErrorMessage="1" sqref="H17:H36" xr:uid="{5ADCF45C-3620-4E39-863F-1B70315F3154}">
      <formula1>$AD$41:$AD$52</formula1>
    </dataValidation>
    <dataValidation type="list" allowBlank="1" showInputMessage="1" showErrorMessage="1" sqref="G17:G36" xr:uid="{E9135F29-2D89-4AC1-843E-7504B903BECE}">
      <formula1>$AA$41:$AA$42</formula1>
    </dataValidation>
    <dataValidation type="list" allowBlank="1" showInputMessage="1" showErrorMessage="1" sqref="Q17:Q36" xr:uid="{4A7BAF00-2D1C-4802-8970-C7D0C2B60603}">
      <formula1>$AJ$41:$AJ$71</formula1>
    </dataValidation>
    <dataValidation imeMode="on" allowBlank="1" showInputMessage="1" showErrorMessage="1" sqref="D10 D18:D36 D4:D6 E4:J5 E17:F36" xr:uid="{F1BD38D8-28F8-4A3D-9984-A416C614EE7E}"/>
  </dataValidations>
  <pageMargins left="0.7" right="0.7" top="0.75" bottom="0.75" header="0.3" footer="0.3"/>
  <pageSetup paperSize="9" scale="53"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064CD-B723-43C3-831C-74412D37A8F8}">
  <dimension ref="A1:K54"/>
  <sheetViews>
    <sheetView workbookViewId="0">
      <selection activeCell="L7" sqref="L7"/>
    </sheetView>
  </sheetViews>
  <sheetFormatPr defaultColWidth="8.85546875" defaultRowHeight="14.15" x14ac:dyDescent="0.25"/>
  <cols>
    <col min="1" max="1" width="5" customWidth="1"/>
    <col min="2" max="2" width="15.85546875" customWidth="1"/>
    <col min="3" max="3" width="5.35546875" customWidth="1"/>
    <col min="4" max="4" width="5" customWidth="1"/>
    <col min="5" max="5" width="3.5" customWidth="1"/>
    <col min="6" max="6" width="4.85546875" customWidth="1"/>
    <col min="7" max="7" width="5.140625" customWidth="1"/>
    <col min="8" max="8" width="6.640625" customWidth="1"/>
    <col min="9" max="9" width="8.35546875" customWidth="1"/>
  </cols>
  <sheetData>
    <row r="1" spans="1:11" ht="23.6" x14ac:dyDescent="0.4">
      <c r="A1" s="30" t="s">
        <v>145</v>
      </c>
      <c r="F1" t="s">
        <v>140</v>
      </c>
      <c r="H1" s="67">
        <f>出席票!K9</f>
        <v>0</v>
      </c>
      <c r="I1" s="68"/>
      <c r="J1" s="69"/>
    </row>
    <row r="2" spans="1:11" ht="14.6" thickBot="1" x14ac:dyDescent="0.3">
      <c r="H2" s="70"/>
      <c r="I2" s="71"/>
      <c r="J2" s="72"/>
    </row>
    <row r="3" spans="1:11" x14ac:dyDescent="0.25">
      <c r="A3" s="32"/>
      <c r="B3" s="41" t="s">
        <v>2</v>
      </c>
      <c r="C3" s="42">
        <f>出席票!K5</f>
        <v>0</v>
      </c>
      <c r="D3" s="43"/>
      <c r="E3" s="43"/>
      <c r="F3" s="43"/>
      <c r="G3" s="43"/>
      <c r="H3" s="43"/>
      <c r="I3" s="43"/>
      <c r="J3" s="43"/>
    </row>
    <row r="4" spans="1:11" x14ac:dyDescent="0.25">
      <c r="A4" s="32"/>
      <c r="B4" s="41" t="s">
        <v>136</v>
      </c>
      <c r="C4" s="65">
        <f>出席票!D4</f>
        <v>0</v>
      </c>
      <c r="D4" s="65"/>
      <c r="E4" s="65"/>
      <c r="F4" s="65"/>
      <c r="G4" s="65"/>
      <c r="H4" s="65"/>
      <c r="I4" s="65"/>
      <c r="J4" s="66"/>
    </row>
    <row r="5" spans="1:11" x14ac:dyDescent="0.25">
      <c r="A5" s="32"/>
      <c r="B5" s="41" t="s">
        <v>109</v>
      </c>
      <c r="C5" s="65">
        <f>出席票!D6</f>
        <v>0</v>
      </c>
      <c r="D5" s="65"/>
      <c r="E5" s="65"/>
      <c r="F5" s="65"/>
      <c r="G5" s="66"/>
      <c r="H5" s="43"/>
      <c r="I5" s="43"/>
      <c r="J5" s="43"/>
    </row>
    <row r="6" spans="1:11" x14ac:dyDescent="0.25">
      <c r="A6" s="32"/>
      <c r="B6" s="41" t="s">
        <v>85</v>
      </c>
      <c r="C6" s="65">
        <f>出席票!D7</f>
        <v>0</v>
      </c>
      <c r="D6" s="65"/>
      <c r="E6" s="65"/>
      <c r="F6" s="65"/>
      <c r="G6" s="65"/>
      <c r="H6" s="65"/>
      <c r="I6" s="65"/>
      <c r="J6" s="66"/>
    </row>
    <row r="7" spans="1:11" x14ac:dyDescent="0.25">
      <c r="A7" s="32"/>
      <c r="B7" s="41" t="s">
        <v>70</v>
      </c>
      <c r="C7" s="65">
        <f>出席票!D8</f>
        <v>0</v>
      </c>
      <c r="D7" s="65"/>
      <c r="E7" s="65"/>
      <c r="F7" s="65"/>
      <c r="G7" s="66"/>
      <c r="H7" s="43"/>
      <c r="I7" s="43"/>
      <c r="J7" s="43"/>
    </row>
    <row r="8" spans="1:11" x14ac:dyDescent="0.25">
      <c r="A8" s="32"/>
      <c r="B8" s="41" t="s">
        <v>77</v>
      </c>
      <c r="C8" s="65">
        <f>出席票!D9</f>
        <v>0</v>
      </c>
      <c r="D8" s="65"/>
      <c r="E8" s="65"/>
      <c r="F8" s="65"/>
      <c r="G8" s="66"/>
      <c r="H8" s="43"/>
      <c r="I8" s="43"/>
      <c r="J8" s="43"/>
    </row>
    <row r="9" spans="1:11" x14ac:dyDescent="0.25">
      <c r="A9" s="32"/>
      <c r="B9" s="41" t="s">
        <v>106</v>
      </c>
      <c r="C9" s="65">
        <f>出席票!D10</f>
        <v>0</v>
      </c>
      <c r="D9" s="65"/>
      <c r="E9" s="65"/>
      <c r="F9" s="65"/>
      <c r="G9" s="66"/>
      <c r="H9" s="43"/>
      <c r="I9" s="43"/>
      <c r="J9" s="43"/>
    </row>
    <row r="10" spans="1:11" x14ac:dyDescent="0.25">
      <c r="A10" s="32"/>
      <c r="B10" s="41" t="s">
        <v>135</v>
      </c>
      <c r="C10" s="65">
        <f>出席票!D11</f>
        <v>0</v>
      </c>
      <c r="D10" s="65"/>
      <c r="E10" s="65"/>
      <c r="F10" s="65"/>
      <c r="G10" s="65"/>
      <c r="H10" s="65"/>
      <c r="I10" s="65"/>
      <c r="J10" s="66"/>
    </row>
    <row r="11" spans="1:11" x14ac:dyDescent="0.25">
      <c r="A11" s="32"/>
      <c r="B11" s="41" t="s">
        <v>68</v>
      </c>
      <c r="C11" s="65">
        <f>出席票!D13</f>
        <v>0</v>
      </c>
      <c r="D11" s="65"/>
      <c r="E11" s="65"/>
      <c r="F11" s="65"/>
      <c r="G11" s="66"/>
      <c r="H11" s="43"/>
      <c r="I11" s="43"/>
      <c r="J11" s="43"/>
    </row>
    <row r="13" spans="1:11" x14ac:dyDescent="0.25">
      <c r="A13" s="13" t="s">
        <v>134</v>
      </c>
      <c r="B13" s="15" t="s">
        <v>10</v>
      </c>
      <c r="C13" s="16" t="s">
        <v>3</v>
      </c>
      <c r="D13" s="16" t="s">
        <v>4</v>
      </c>
      <c r="E13" s="16" t="s">
        <v>6</v>
      </c>
      <c r="F13" s="16" t="s">
        <v>8</v>
      </c>
      <c r="G13" s="31" t="s">
        <v>9</v>
      </c>
      <c r="H13" s="13" t="s">
        <v>97</v>
      </c>
      <c r="I13" s="31" t="s">
        <v>137</v>
      </c>
      <c r="J13" s="15" t="s">
        <v>103</v>
      </c>
      <c r="K13" s="16" t="s">
        <v>139</v>
      </c>
    </row>
    <row r="14" spans="1:11" x14ac:dyDescent="0.25">
      <c r="A14" s="13">
        <v>1</v>
      </c>
      <c r="B14" s="16">
        <f>出席票!E17</f>
        <v>0</v>
      </c>
      <c r="C14" s="16">
        <f>出席票!G17</f>
        <v>0</v>
      </c>
      <c r="D14" s="16">
        <f>出席票!H17</f>
        <v>0</v>
      </c>
      <c r="E14" s="16">
        <f>出席票!I17</f>
        <v>0</v>
      </c>
      <c r="F14" s="16">
        <f>出席票!J17</f>
        <v>0</v>
      </c>
      <c r="G14" s="16">
        <f>出席票!K17</f>
        <v>0</v>
      </c>
      <c r="H14" s="16" t="str">
        <f>出席票!L17</f>
        <v/>
      </c>
      <c r="I14" s="11">
        <f>出席票!M17</f>
        <v>0</v>
      </c>
      <c r="J14" s="16" t="str">
        <f>出席票!N17</f>
        <v/>
      </c>
      <c r="K14" s="16">
        <f>SUM(H14,J14)</f>
        <v>0</v>
      </c>
    </row>
    <row r="15" spans="1:11" x14ac:dyDescent="0.25">
      <c r="A15" s="13">
        <v>2</v>
      </c>
      <c r="B15" s="16">
        <f>出席票!E18</f>
        <v>0</v>
      </c>
      <c r="C15" s="16">
        <f>出席票!G18</f>
        <v>0</v>
      </c>
      <c r="D15" s="16">
        <f>出席票!H18</f>
        <v>0</v>
      </c>
      <c r="E15" s="16">
        <f>出席票!I18</f>
        <v>0</v>
      </c>
      <c r="F15" s="16">
        <f>出席票!J18</f>
        <v>0</v>
      </c>
      <c r="G15" s="16">
        <f>出席票!K18</f>
        <v>0</v>
      </c>
      <c r="H15" s="16" t="str">
        <f>出席票!L18</f>
        <v/>
      </c>
      <c r="I15" s="11">
        <f>出席票!M18</f>
        <v>0</v>
      </c>
      <c r="J15" s="16" t="str">
        <f>出席票!N18</f>
        <v/>
      </c>
      <c r="K15" s="16">
        <f t="shared" ref="K15:K28" si="0">SUM(H15,J15)</f>
        <v>0</v>
      </c>
    </row>
    <row r="16" spans="1:11" x14ac:dyDescent="0.25">
      <c r="A16" s="13">
        <v>3</v>
      </c>
      <c r="B16" s="16">
        <f>出席票!E19</f>
        <v>0</v>
      </c>
      <c r="C16" s="16">
        <f>出席票!G19</f>
        <v>0</v>
      </c>
      <c r="D16" s="16">
        <f>出席票!H19</f>
        <v>0</v>
      </c>
      <c r="E16" s="16">
        <f>出席票!I19</f>
        <v>0</v>
      </c>
      <c r="F16" s="16">
        <f>出席票!J19</f>
        <v>0</v>
      </c>
      <c r="G16" s="16">
        <f>出席票!K19</f>
        <v>0</v>
      </c>
      <c r="H16" s="16" t="str">
        <f>出席票!L19</f>
        <v/>
      </c>
      <c r="I16" s="11">
        <f>出席票!M19</f>
        <v>0</v>
      </c>
      <c r="J16" s="16" t="str">
        <f>出席票!N19</f>
        <v/>
      </c>
      <c r="K16" s="16">
        <f t="shared" si="0"/>
        <v>0</v>
      </c>
    </row>
    <row r="17" spans="1:11" x14ac:dyDescent="0.25">
      <c r="A17" s="13">
        <v>4</v>
      </c>
      <c r="B17" s="16">
        <f>出席票!E20</f>
        <v>0</v>
      </c>
      <c r="C17" s="16">
        <f>出席票!G20</f>
        <v>0</v>
      </c>
      <c r="D17" s="16">
        <f>出席票!H20</f>
        <v>0</v>
      </c>
      <c r="E17" s="16">
        <f>出席票!I20</f>
        <v>0</v>
      </c>
      <c r="F17" s="16">
        <f>出席票!J20</f>
        <v>0</v>
      </c>
      <c r="G17" s="16">
        <f>出席票!K20</f>
        <v>0</v>
      </c>
      <c r="H17" s="16" t="str">
        <f>出席票!L20</f>
        <v/>
      </c>
      <c r="I17" s="11">
        <f>出席票!M20</f>
        <v>0</v>
      </c>
      <c r="J17" s="16" t="str">
        <f>出席票!N20</f>
        <v/>
      </c>
      <c r="K17" s="16">
        <f t="shared" si="0"/>
        <v>0</v>
      </c>
    </row>
    <row r="18" spans="1:11" x14ac:dyDescent="0.25">
      <c r="A18" s="13">
        <v>5</v>
      </c>
      <c r="B18" s="16">
        <f>出席票!E21</f>
        <v>0</v>
      </c>
      <c r="C18" s="16">
        <f>出席票!G21</f>
        <v>0</v>
      </c>
      <c r="D18" s="16">
        <f>出席票!H21</f>
        <v>0</v>
      </c>
      <c r="E18" s="16">
        <f>出席票!I21</f>
        <v>0</v>
      </c>
      <c r="F18" s="16">
        <f>出席票!J21</f>
        <v>0</v>
      </c>
      <c r="G18" s="16">
        <f>出席票!K21</f>
        <v>0</v>
      </c>
      <c r="H18" s="16" t="str">
        <f>出席票!L21</f>
        <v/>
      </c>
      <c r="I18" s="11">
        <f>出席票!M21</f>
        <v>0</v>
      </c>
      <c r="J18" s="16" t="str">
        <f>出席票!N21</f>
        <v/>
      </c>
      <c r="K18" s="16">
        <f t="shared" si="0"/>
        <v>0</v>
      </c>
    </row>
    <row r="19" spans="1:11" x14ac:dyDescent="0.25">
      <c r="A19" s="13">
        <v>6</v>
      </c>
      <c r="B19" s="16">
        <f>出席票!E22</f>
        <v>0</v>
      </c>
      <c r="C19" s="16">
        <f>出席票!G22</f>
        <v>0</v>
      </c>
      <c r="D19" s="16">
        <f>出席票!H22</f>
        <v>0</v>
      </c>
      <c r="E19" s="16">
        <f>出席票!I22</f>
        <v>0</v>
      </c>
      <c r="F19" s="16">
        <f>出席票!J22</f>
        <v>0</v>
      </c>
      <c r="G19" s="16">
        <f>出席票!K22</f>
        <v>0</v>
      </c>
      <c r="H19" s="16" t="str">
        <f>出席票!L22</f>
        <v/>
      </c>
      <c r="I19" s="11">
        <f>出席票!M22</f>
        <v>0</v>
      </c>
      <c r="J19" s="16" t="str">
        <f>出席票!N22</f>
        <v/>
      </c>
      <c r="K19" s="16">
        <f t="shared" si="0"/>
        <v>0</v>
      </c>
    </row>
    <row r="20" spans="1:11" x14ac:dyDescent="0.25">
      <c r="A20" s="13">
        <v>7</v>
      </c>
      <c r="B20" s="16">
        <f>出席票!E23</f>
        <v>0</v>
      </c>
      <c r="C20" s="16">
        <f>出席票!G23</f>
        <v>0</v>
      </c>
      <c r="D20" s="16">
        <f>出席票!H23</f>
        <v>0</v>
      </c>
      <c r="E20" s="16">
        <f>出席票!I23</f>
        <v>0</v>
      </c>
      <c r="F20" s="16">
        <f>出席票!J23</f>
        <v>0</v>
      </c>
      <c r="G20" s="16">
        <f>出席票!K23</f>
        <v>0</v>
      </c>
      <c r="H20" s="16" t="str">
        <f>出席票!L23</f>
        <v/>
      </c>
      <c r="I20" s="11">
        <f>出席票!M23</f>
        <v>0</v>
      </c>
      <c r="J20" s="16" t="str">
        <f>出席票!N23</f>
        <v/>
      </c>
      <c r="K20" s="16">
        <f t="shared" si="0"/>
        <v>0</v>
      </c>
    </row>
    <row r="21" spans="1:11" x14ac:dyDescent="0.25">
      <c r="A21" s="13">
        <v>8</v>
      </c>
      <c r="B21" s="16">
        <f>出席票!E24</f>
        <v>0</v>
      </c>
      <c r="C21" s="16">
        <f>出席票!G24</f>
        <v>0</v>
      </c>
      <c r="D21" s="16">
        <f>出席票!H24</f>
        <v>0</v>
      </c>
      <c r="E21" s="16">
        <f>出席票!I24</f>
        <v>0</v>
      </c>
      <c r="F21" s="16">
        <f>出席票!J24</f>
        <v>0</v>
      </c>
      <c r="G21" s="16">
        <f>出席票!K24</f>
        <v>0</v>
      </c>
      <c r="H21" s="16" t="str">
        <f>出席票!L24</f>
        <v/>
      </c>
      <c r="I21" s="11">
        <f>出席票!M24</f>
        <v>0</v>
      </c>
      <c r="J21" s="16" t="str">
        <f>出席票!N24</f>
        <v/>
      </c>
      <c r="K21" s="16">
        <f t="shared" si="0"/>
        <v>0</v>
      </c>
    </row>
    <row r="22" spans="1:11" x14ac:dyDescent="0.25">
      <c r="A22" s="13">
        <v>9</v>
      </c>
      <c r="B22" s="16">
        <f>出席票!E25</f>
        <v>0</v>
      </c>
      <c r="C22" s="16">
        <f>出席票!G25</f>
        <v>0</v>
      </c>
      <c r="D22" s="16">
        <f>出席票!H25</f>
        <v>0</v>
      </c>
      <c r="E22" s="16">
        <f>出席票!I25</f>
        <v>0</v>
      </c>
      <c r="F22" s="16">
        <f>出席票!J25</f>
        <v>0</v>
      </c>
      <c r="G22" s="16">
        <f>出席票!K25</f>
        <v>0</v>
      </c>
      <c r="H22" s="16" t="str">
        <f>出席票!L25</f>
        <v/>
      </c>
      <c r="I22" s="11">
        <f>出席票!M25</f>
        <v>0</v>
      </c>
      <c r="J22" s="16" t="str">
        <f>出席票!N25</f>
        <v/>
      </c>
      <c r="K22" s="16">
        <f t="shared" si="0"/>
        <v>0</v>
      </c>
    </row>
    <row r="23" spans="1:11" x14ac:dyDescent="0.25">
      <c r="A23" s="13">
        <v>10</v>
      </c>
      <c r="B23" s="16">
        <f>出席票!E26</f>
        <v>0</v>
      </c>
      <c r="C23" s="16">
        <f>出席票!G26</f>
        <v>0</v>
      </c>
      <c r="D23" s="16">
        <f>出席票!H26</f>
        <v>0</v>
      </c>
      <c r="E23" s="16">
        <f>出席票!I26</f>
        <v>0</v>
      </c>
      <c r="F23" s="16">
        <f>出席票!J26</f>
        <v>0</v>
      </c>
      <c r="G23" s="16">
        <f>出席票!K26</f>
        <v>0</v>
      </c>
      <c r="H23" s="16" t="str">
        <f>出席票!L26</f>
        <v/>
      </c>
      <c r="I23" s="11">
        <f>出席票!M26</f>
        <v>0</v>
      </c>
      <c r="J23" s="16" t="str">
        <f>出席票!N26</f>
        <v/>
      </c>
      <c r="K23" s="16">
        <f t="shared" si="0"/>
        <v>0</v>
      </c>
    </row>
    <row r="24" spans="1:11" x14ac:dyDescent="0.25">
      <c r="A24" s="13">
        <v>11</v>
      </c>
      <c r="B24" s="16">
        <f>出席票!E27</f>
        <v>0</v>
      </c>
      <c r="C24" s="16">
        <f>出席票!G27</f>
        <v>0</v>
      </c>
      <c r="D24" s="16">
        <f>出席票!H27</f>
        <v>0</v>
      </c>
      <c r="E24" s="16">
        <f>出席票!I27</f>
        <v>0</v>
      </c>
      <c r="F24" s="16">
        <f>出席票!J27</f>
        <v>0</v>
      </c>
      <c r="G24" s="16">
        <f>出席票!K27</f>
        <v>0</v>
      </c>
      <c r="H24" s="16" t="str">
        <f>出席票!L27</f>
        <v/>
      </c>
      <c r="I24" s="11">
        <f>出席票!M27</f>
        <v>0</v>
      </c>
      <c r="J24" s="16" t="str">
        <f>出席票!N27</f>
        <v/>
      </c>
      <c r="K24" s="16">
        <f t="shared" si="0"/>
        <v>0</v>
      </c>
    </row>
    <row r="25" spans="1:11" x14ac:dyDescent="0.25">
      <c r="A25" s="13">
        <v>12</v>
      </c>
      <c r="B25" s="16">
        <f>出席票!E28</f>
        <v>0</v>
      </c>
      <c r="C25" s="16">
        <f>出席票!G28</f>
        <v>0</v>
      </c>
      <c r="D25" s="16">
        <f>出席票!H28</f>
        <v>0</v>
      </c>
      <c r="E25" s="16">
        <f>出席票!I28</f>
        <v>0</v>
      </c>
      <c r="F25" s="16">
        <f>出席票!J28</f>
        <v>0</v>
      </c>
      <c r="G25" s="16">
        <f>出席票!K28</f>
        <v>0</v>
      </c>
      <c r="H25" s="16" t="str">
        <f>出席票!L28</f>
        <v/>
      </c>
      <c r="I25" s="11">
        <f>出席票!M28</f>
        <v>0</v>
      </c>
      <c r="J25" s="16" t="str">
        <f>出席票!N28</f>
        <v/>
      </c>
      <c r="K25" s="16">
        <f t="shared" si="0"/>
        <v>0</v>
      </c>
    </row>
    <row r="26" spans="1:11" x14ac:dyDescent="0.25">
      <c r="A26" s="13">
        <v>13</v>
      </c>
      <c r="B26" s="16">
        <f>出席票!E29</f>
        <v>0</v>
      </c>
      <c r="C26" s="16">
        <f>出席票!G29</f>
        <v>0</v>
      </c>
      <c r="D26" s="16">
        <f>出席票!H29</f>
        <v>0</v>
      </c>
      <c r="E26" s="16">
        <f>出席票!I29</f>
        <v>0</v>
      </c>
      <c r="F26" s="16">
        <f>出席票!J29</f>
        <v>0</v>
      </c>
      <c r="G26" s="16">
        <f>出席票!K29</f>
        <v>0</v>
      </c>
      <c r="H26" s="16" t="str">
        <f>出席票!L29</f>
        <v/>
      </c>
      <c r="I26" s="11">
        <f>出席票!M29</f>
        <v>0</v>
      </c>
      <c r="J26" s="16" t="str">
        <f>出席票!N29</f>
        <v/>
      </c>
      <c r="K26" s="16">
        <f t="shared" si="0"/>
        <v>0</v>
      </c>
    </row>
    <row r="27" spans="1:11" x14ac:dyDescent="0.25">
      <c r="A27" s="13">
        <v>14</v>
      </c>
      <c r="B27" s="16">
        <f>出席票!E30</f>
        <v>0</v>
      </c>
      <c r="C27" s="16">
        <f>出席票!G30</f>
        <v>0</v>
      </c>
      <c r="D27" s="16">
        <f>出席票!H30</f>
        <v>0</v>
      </c>
      <c r="E27" s="16">
        <f>出席票!I30</f>
        <v>0</v>
      </c>
      <c r="F27" s="16">
        <f>出席票!J30</f>
        <v>0</v>
      </c>
      <c r="G27" s="16">
        <f>出席票!K30</f>
        <v>0</v>
      </c>
      <c r="H27" s="16" t="str">
        <f>出席票!L30</f>
        <v/>
      </c>
      <c r="I27" s="11">
        <f>出席票!M30</f>
        <v>0</v>
      </c>
      <c r="J27" s="16" t="str">
        <f>出席票!N30</f>
        <v/>
      </c>
      <c r="K27" s="16">
        <f t="shared" si="0"/>
        <v>0</v>
      </c>
    </row>
    <row r="28" spans="1:11" x14ac:dyDescent="0.25">
      <c r="A28" s="13">
        <v>15</v>
      </c>
      <c r="B28" s="16">
        <f>出席票!E31</f>
        <v>0</v>
      </c>
      <c r="C28" s="16">
        <f>出席票!G31</f>
        <v>0</v>
      </c>
      <c r="D28" s="16">
        <f>出席票!H31</f>
        <v>0</v>
      </c>
      <c r="E28" s="16">
        <f>出席票!I31</f>
        <v>0</v>
      </c>
      <c r="F28" s="16">
        <f>出席票!J31</f>
        <v>0</v>
      </c>
      <c r="G28" s="16">
        <f>出席票!K31</f>
        <v>0</v>
      </c>
      <c r="H28" s="16" t="str">
        <f>出席票!L31</f>
        <v/>
      </c>
      <c r="I28" s="11">
        <f>出席票!M31</f>
        <v>0</v>
      </c>
      <c r="J28" s="16" t="str">
        <f>出席票!N31</f>
        <v/>
      </c>
      <c r="K28" s="16">
        <f t="shared" si="0"/>
        <v>0</v>
      </c>
    </row>
    <row r="29" spans="1:11" x14ac:dyDescent="0.25">
      <c r="A29" s="13">
        <v>16</v>
      </c>
      <c r="B29" s="16">
        <f>出席票!E32</f>
        <v>0</v>
      </c>
      <c r="C29" s="16">
        <f>出席票!G32</f>
        <v>0</v>
      </c>
      <c r="D29" s="16">
        <f>出席票!H32</f>
        <v>0</v>
      </c>
      <c r="E29" s="16">
        <f>出席票!I32</f>
        <v>0</v>
      </c>
      <c r="F29" s="16">
        <f>出席票!J32</f>
        <v>0</v>
      </c>
      <c r="G29" s="16">
        <f>出席票!K32</f>
        <v>0</v>
      </c>
      <c r="H29" s="16" t="str">
        <f>出席票!L32</f>
        <v/>
      </c>
      <c r="I29" s="11">
        <f>出席票!M32</f>
        <v>0</v>
      </c>
      <c r="J29" s="16" t="str">
        <f>出席票!N32</f>
        <v/>
      </c>
      <c r="K29" s="16">
        <f t="shared" ref="K29:K38" si="1">SUM(H29,J29)</f>
        <v>0</v>
      </c>
    </row>
    <row r="30" spans="1:11" x14ac:dyDescent="0.25">
      <c r="A30" s="13">
        <v>17</v>
      </c>
      <c r="B30" s="16">
        <f>出席票!E33</f>
        <v>0</v>
      </c>
      <c r="C30" s="16">
        <f>出席票!G33</f>
        <v>0</v>
      </c>
      <c r="D30" s="16">
        <f>出席票!H33</f>
        <v>0</v>
      </c>
      <c r="E30" s="16">
        <f>出席票!I33</f>
        <v>0</v>
      </c>
      <c r="F30" s="16">
        <f>出席票!J33</f>
        <v>0</v>
      </c>
      <c r="G30" s="16">
        <f>出席票!K33</f>
        <v>0</v>
      </c>
      <c r="H30" s="16" t="str">
        <f>出席票!L33</f>
        <v/>
      </c>
      <c r="I30" s="11">
        <f>出席票!M33</f>
        <v>0</v>
      </c>
      <c r="J30" s="16" t="str">
        <f>出席票!N33</f>
        <v/>
      </c>
      <c r="K30" s="16">
        <f t="shared" si="1"/>
        <v>0</v>
      </c>
    </row>
    <row r="31" spans="1:11" x14ac:dyDescent="0.25">
      <c r="A31" s="13">
        <v>18</v>
      </c>
      <c r="B31" s="16">
        <f>出席票!E34</f>
        <v>0</v>
      </c>
      <c r="C31" s="16">
        <f>出席票!G34</f>
        <v>0</v>
      </c>
      <c r="D31" s="16">
        <f>出席票!H34</f>
        <v>0</v>
      </c>
      <c r="E31" s="16">
        <f>出席票!I34</f>
        <v>0</v>
      </c>
      <c r="F31" s="16">
        <f>出席票!J34</f>
        <v>0</v>
      </c>
      <c r="G31" s="16">
        <f>出席票!K34</f>
        <v>0</v>
      </c>
      <c r="H31" s="16" t="str">
        <f>出席票!L34</f>
        <v/>
      </c>
      <c r="I31" s="11">
        <f>出席票!M34</f>
        <v>0</v>
      </c>
      <c r="J31" s="16" t="str">
        <f>出席票!N34</f>
        <v/>
      </c>
      <c r="K31" s="16">
        <f t="shared" si="1"/>
        <v>0</v>
      </c>
    </row>
    <row r="32" spans="1:11" x14ac:dyDescent="0.25">
      <c r="A32" s="13">
        <v>19</v>
      </c>
      <c r="B32" s="16">
        <f>出席票!E35</f>
        <v>0</v>
      </c>
      <c r="C32" s="16">
        <f>出席票!G35</f>
        <v>0</v>
      </c>
      <c r="D32" s="16">
        <f>出席票!H35</f>
        <v>0</v>
      </c>
      <c r="E32" s="16">
        <f>出席票!I35</f>
        <v>0</v>
      </c>
      <c r="F32" s="16">
        <f>出席票!J35</f>
        <v>0</v>
      </c>
      <c r="G32" s="16">
        <f>出席票!K35</f>
        <v>0</v>
      </c>
      <c r="H32" s="16" t="str">
        <f>出席票!L35</f>
        <v/>
      </c>
      <c r="I32" s="11">
        <f>出席票!M35</f>
        <v>0</v>
      </c>
      <c r="J32" s="16" t="str">
        <f>出席票!N35</f>
        <v/>
      </c>
      <c r="K32" s="16">
        <f t="shared" si="1"/>
        <v>0</v>
      </c>
    </row>
    <row r="33" spans="1:11" x14ac:dyDescent="0.25">
      <c r="A33" s="13">
        <v>20</v>
      </c>
      <c r="B33" s="16">
        <f>出席票!E36</f>
        <v>0</v>
      </c>
      <c r="C33" s="16">
        <f>出席票!G36</f>
        <v>0</v>
      </c>
      <c r="D33" s="16">
        <f>出席票!H36</f>
        <v>0</v>
      </c>
      <c r="E33" s="16">
        <f>出席票!I36</f>
        <v>0</v>
      </c>
      <c r="F33" s="16">
        <f>出席票!J36</f>
        <v>0</v>
      </c>
      <c r="G33" s="16">
        <f>出席票!K36</f>
        <v>0</v>
      </c>
      <c r="H33" s="16" t="str">
        <f>出席票!L36</f>
        <v/>
      </c>
      <c r="I33" s="11">
        <f>出席票!M36</f>
        <v>0</v>
      </c>
      <c r="J33" s="16" t="str">
        <f>出席票!N36</f>
        <v/>
      </c>
      <c r="K33" s="16">
        <f t="shared" si="1"/>
        <v>0</v>
      </c>
    </row>
    <row r="34" spans="1:11" x14ac:dyDescent="0.25">
      <c r="A34" s="13">
        <v>21</v>
      </c>
      <c r="B34" s="16">
        <f>出席票!E37</f>
        <v>0</v>
      </c>
      <c r="C34" s="16">
        <f>出席票!G37</f>
        <v>0</v>
      </c>
      <c r="D34" s="16">
        <f>出席票!H37</f>
        <v>0</v>
      </c>
      <c r="E34" s="16">
        <f>出席票!I37</f>
        <v>0</v>
      </c>
      <c r="F34" s="16">
        <f>出席票!J37</f>
        <v>0</v>
      </c>
      <c r="G34" s="16">
        <f>出席票!K37</f>
        <v>0</v>
      </c>
      <c r="H34" s="16" t="str">
        <f>出席票!L37</f>
        <v/>
      </c>
      <c r="I34" s="11">
        <f>出席票!M37</f>
        <v>0</v>
      </c>
      <c r="J34" s="16" t="str">
        <f>出席票!N37</f>
        <v/>
      </c>
      <c r="K34" s="16">
        <f t="shared" si="1"/>
        <v>0</v>
      </c>
    </row>
    <row r="35" spans="1:11" x14ac:dyDescent="0.25">
      <c r="A35" s="13">
        <v>22</v>
      </c>
      <c r="B35" s="16">
        <f>出席票!E38</f>
        <v>0</v>
      </c>
      <c r="C35" s="16">
        <f>出席票!G38</f>
        <v>0</v>
      </c>
      <c r="D35" s="16">
        <f>出席票!H38</f>
        <v>0</v>
      </c>
      <c r="E35" s="16">
        <f>出席票!I38</f>
        <v>0</v>
      </c>
      <c r="F35" s="16">
        <f>出席票!J38</f>
        <v>0</v>
      </c>
      <c r="G35" s="16">
        <f>出席票!K38</f>
        <v>0</v>
      </c>
      <c r="H35" s="16" t="str">
        <f>出席票!L38</f>
        <v/>
      </c>
      <c r="I35" s="11">
        <f>出席票!M38</f>
        <v>0</v>
      </c>
      <c r="J35" s="16" t="str">
        <f>出席票!N38</f>
        <v/>
      </c>
      <c r="K35" s="16">
        <f t="shared" si="1"/>
        <v>0</v>
      </c>
    </row>
    <row r="36" spans="1:11" x14ac:dyDescent="0.25">
      <c r="A36" s="13">
        <v>23</v>
      </c>
      <c r="B36" s="16">
        <f>出席票!E39</f>
        <v>0</v>
      </c>
      <c r="C36" s="16">
        <f>出席票!G39</f>
        <v>0</v>
      </c>
      <c r="D36" s="16">
        <f>出席票!H39</f>
        <v>0</v>
      </c>
      <c r="E36" s="16">
        <f>出席票!I39</f>
        <v>0</v>
      </c>
      <c r="F36" s="16">
        <f>出席票!J39</f>
        <v>0</v>
      </c>
      <c r="G36" s="16">
        <f>出席票!K39</f>
        <v>0</v>
      </c>
      <c r="H36" s="16" t="str">
        <f>出席票!L39</f>
        <v/>
      </c>
      <c r="I36" s="11">
        <f>出席票!M39</f>
        <v>0</v>
      </c>
      <c r="J36" s="16" t="str">
        <f>出席票!N39</f>
        <v/>
      </c>
      <c r="K36" s="16">
        <f t="shared" si="1"/>
        <v>0</v>
      </c>
    </row>
    <row r="37" spans="1:11" x14ac:dyDescent="0.25">
      <c r="A37" s="13">
        <v>24</v>
      </c>
      <c r="B37" s="16">
        <f>出席票!E40</f>
        <v>0</v>
      </c>
      <c r="C37" s="16">
        <f>出席票!G40</f>
        <v>0</v>
      </c>
      <c r="D37" s="16">
        <f>出席票!H40</f>
        <v>0</v>
      </c>
      <c r="E37" s="16">
        <f>出席票!I40</f>
        <v>0</v>
      </c>
      <c r="F37" s="16">
        <f>出席票!J40</f>
        <v>0</v>
      </c>
      <c r="G37" s="16">
        <f>出席票!K40</f>
        <v>0</v>
      </c>
      <c r="H37" s="16" t="str">
        <f>出席票!L40</f>
        <v/>
      </c>
      <c r="I37" s="11">
        <f>出席票!M40</f>
        <v>0</v>
      </c>
      <c r="J37" s="16" t="str">
        <f>出席票!N40</f>
        <v/>
      </c>
      <c r="K37" s="16">
        <f t="shared" si="1"/>
        <v>0</v>
      </c>
    </row>
    <row r="38" spans="1:11" x14ac:dyDescent="0.25">
      <c r="A38" s="13">
        <v>25</v>
      </c>
      <c r="B38" s="16">
        <f>出席票!E41</f>
        <v>0</v>
      </c>
      <c r="C38" s="16">
        <f>出席票!G41</f>
        <v>0</v>
      </c>
      <c r="D38" s="16">
        <f>出席票!H41</f>
        <v>0</v>
      </c>
      <c r="E38" s="16">
        <f>出席票!I41</f>
        <v>0</v>
      </c>
      <c r="F38" s="16">
        <f>出席票!J41</f>
        <v>0</v>
      </c>
      <c r="G38" s="16">
        <f>出席票!K41</f>
        <v>0</v>
      </c>
      <c r="H38" s="16" t="str">
        <f>出席票!L41</f>
        <v/>
      </c>
      <c r="I38" s="11">
        <f>出席票!M41</f>
        <v>0</v>
      </c>
      <c r="J38" s="16" t="str">
        <f>出席票!N41</f>
        <v/>
      </c>
      <c r="K38" s="16">
        <f t="shared" si="1"/>
        <v>0</v>
      </c>
    </row>
    <row r="40" spans="1:11" ht="24" thickBot="1" x14ac:dyDescent="0.45">
      <c r="A40" s="30" t="s">
        <v>138</v>
      </c>
    </row>
    <row r="41" spans="1:11" x14ac:dyDescent="0.25">
      <c r="A41" s="33"/>
      <c r="B41" s="34"/>
      <c r="C41" s="34"/>
      <c r="D41" s="34"/>
      <c r="E41" s="34"/>
      <c r="F41" s="34"/>
      <c r="G41" s="34"/>
      <c r="H41" s="34"/>
      <c r="I41" s="34"/>
      <c r="J41" s="34"/>
      <c r="K41" s="35"/>
    </row>
    <row r="42" spans="1:11" x14ac:dyDescent="0.25">
      <c r="A42" s="36"/>
      <c r="K42" s="37"/>
    </row>
    <row r="43" spans="1:11" x14ac:dyDescent="0.25">
      <c r="A43" s="36"/>
      <c r="K43" s="37"/>
    </row>
    <row r="44" spans="1:11" x14ac:dyDescent="0.25">
      <c r="A44" s="36"/>
      <c r="K44" s="37"/>
    </row>
    <row r="45" spans="1:11" x14ac:dyDescent="0.25">
      <c r="A45" s="36"/>
      <c r="K45" s="37"/>
    </row>
    <row r="46" spans="1:11" x14ac:dyDescent="0.25">
      <c r="A46" s="36"/>
      <c r="B46" t="s">
        <v>142</v>
      </c>
      <c r="K46" s="37"/>
    </row>
    <row r="47" spans="1:11" x14ac:dyDescent="0.25">
      <c r="A47" s="36"/>
      <c r="K47" s="37"/>
    </row>
    <row r="48" spans="1:11" x14ac:dyDescent="0.25">
      <c r="A48" s="36"/>
      <c r="B48" t="s">
        <v>141</v>
      </c>
      <c r="K48" s="37"/>
    </row>
    <row r="49" spans="1:11" x14ac:dyDescent="0.25">
      <c r="A49" s="36"/>
      <c r="K49" s="37"/>
    </row>
    <row r="50" spans="1:11" x14ac:dyDescent="0.25">
      <c r="A50" s="36"/>
      <c r="K50" s="37"/>
    </row>
    <row r="51" spans="1:11" x14ac:dyDescent="0.25">
      <c r="A51" s="36"/>
      <c r="K51" s="37"/>
    </row>
    <row r="52" spans="1:11" x14ac:dyDescent="0.25">
      <c r="A52" s="36"/>
      <c r="K52" s="37"/>
    </row>
    <row r="53" spans="1:11" x14ac:dyDescent="0.25">
      <c r="A53" s="36"/>
      <c r="K53" s="37"/>
    </row>
    <row r="54" spans="1:11" ht="14.6" thickBot="1" x14ac:dyDescent="0.3">
      <c r="A54" s="38"/>
      <c r="B54" s="39"/>
      <c r="C54" s="39"/>
      <c r="D54" s="39"/>
      <c r="E54" s="39"/>
      <c r="F54" s="39"/>
      <c r="G54" s="39"/>
      <c r="H54" s="39"/>
      <c r="I54" s="39"/>
      <c r="J54" s="39"/>
      <c r="K54" s="40"/>
    </row>
  </sheetData>
  <sheetProtection algorithmName="SHA-512" hashValue="FshZDPBpw3VqblYFHK5TkFY/klRopSY6kecztUlHeautNvEoe7PrPl1tHyEVRiOawUO9yMlEzdi/uNzfeM+qJg==" saltValue="QIQQcKT17bQHXmsa9Xh0bQ==" spinCount="100000" sheet="1" objects="1" scenarios="1"/>
  <mergeCells count="9">
    <mergeCell ref="C11:G11"/>
    <mergeCell ref="C5:G5"/>
    <mergeCell ref="H1:J2"/>
    <mergeCell ref="C4:J4"/>
    <mergeCell ref="C6:J6"/>
    <mergeCell ref="C7:G7"/>
    <mergeCell ref="C8:G8"/>
    <mergeCell ref="C9:G9"/>
    <mergeCell ref="C10:J10"/>
  </mergeCells>
  <phoneticPr fontId="2"/>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出席票</vt:lpstr>
      <vt:lpstr>記入例 </vt:lpstr>
      <vt:lpstr>参加団体一覧表</vt:lpstr>
      <vt:lpstr>'記入例 '!Print_Area</vt:lpstr>
      <vt:lpstr>出席票!Print_Area</vt:lpstr>
    </vt:vector>
  </TitlesOfParts>
  <Company>春日部高校</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ohtsuka hisashi</dc:creator>
  <cp:lastModifiedBy>matsuura naoto</cp:lastModifiedBy>
  <cp:lastPrinted>2020-10-23T10:02:20Z</cp:lastPrinted>
  <dcterms:created xsi:type="dcterms:W3CDTF">2015-11-04T10:13:34Z</dcterms:created>
  <dcterms:modified xsi:type="dcterms:W3CDTF">2022-11-09T10:27:14Z</dcterms:modified>
</cp:coreProperties>
</file>