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7eb93629b726277/記録部/記録会/越谷選手権/26/申込関係書類/"/>
    </mc:Choice>
  </mc:AlternateContent>
  <xr:revisionPtr revIDLastSave="37" documentId="8_{668C502C-FF21-4EB4-8092-F3973FCF5CCC}" xr6:coauthVersionLast="47" xr6:coauthVersionMax="47" xr10:uidLastSave="{147D8273-F208-44A4-AD8D-3E420229214A}"/>
  <bookViews>
    <workbookView xWindow="-108" yWindow="-108" windowWidth="23256" windowHeight="12456" tabRatio="788" firstSheet="1" activeTab="1" xr2:uid="{B997939F-9212-4CA0-94B6-0E2C07E4BF8E}"/>
  </bookViews>
  <sheets>
    <sheet name="日程 " sheetId="19" state="hidden" r:id="rId1"/>
    <sheet name="申込シート" sheetId="20" r:id="rId2"/>
  </sheets>
  <definedNames>
    <definedName name="_xlnm.Print_Area" localSheetId="1">申込シート!$A$1:$O$122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3" i="20" l="1"/>
  <c r="I113" i="20"/>
  <c r="E114" i="20"/>
  <c r="K114" i="20" s="1"/>
  <c r="Q125" i="20"/>
  <c r="O125" i="20"/>
  <c r="N125" i="20"/>
  <c r="K125" i="20"/>
  <c r="J125" i="20"/>
  <c r="R125" i="20" s="1"/>
  <c r="H125" i="20"/>
  <c r="G125" i="20"/>
  <c r="F125" i="20"/>
  <c r="E125" i="20"/>
  <c r="P103" i="20"/>
  <c r="P102" i="20"/>
  <c r="P101" i="20"/>
  <c r="P100" i="20"/>
  <c r="P99" i="20"/>
  <c r="P98" i="20"/>
  <c r="P97" i="20"/>
  <c r="P96" i="20"/>
  <c r="P95" i="20"/>
  <c r="P94" i="20"/>
  <c r="P93" i="20"/>
  <c r="P92" i="20"/>
  <c r="P91" i="20"/>
  <c r="P90" i="20"/>
  <c r="P89" i="20"/>
  <c r="P88" i="20"/>
  <c r="P87" i="20"/>
  <c r="P86" i="20"/>
  <c r="P85" i="20"/>
  <c r="P84" i="20"/>
  <c r="P83" i="20"/>
  <c r="P82" i="20"/>
  <c r="P81" i="20"/>
  <c r="P80" i="20"/>
  <c r="P79" i="20"/>
  <c r="P78" i="20"/>
  <c r="P77" i="20"/>
  <c r="P76" i="20"/>
  <c r="P75" i="20"/>
  <c r="P74" i="20"/>
  <c r="P73" i="20"/>
  <c r="P72" i="20"/>
  <c r="P71" i="20"/>
  <c r="P70" i="20"/>
  <c r="P69" i="20"/>
  <c r="P68" i="20"/>
  <c r="P67" i="20"/>
  <c r="P66" i="20"/>
  <c r="P65" i="20"/>
  <c r="P64" i="20"/>
  <c r="P63" i="20"/>
  <c r="P62" i="20"/>
  <c r="P61" i="20"/>
  <c r="P60" i="20"/>
  <c r="P59" i="20"/>
  <c r="P58" i="20"/>
  <c r="P57" i="20"/>
  <c r="P56" i="20"/>
  <c r="P55" i="20"/>
  <c r="P54" i="20"/>
  <c r="P53" i="20"/>
  <c r="P52" i="20"/>
  <c r="P51" i="20"/>
  <c r="P50" i="20"/>
  <c r="P49" i="20"/>
  <c r="P48" i="20"/>
  <c r="P47" i="20"/>
  <c r="P46" i="20"/>
  <c r="P45" i="20"/>
  <c r="P44" i="20"/>
  <c r="P43" i="20"/>
  <c r="P42" i="20"/>
  <c r="P41" i="20"/>
  <c r="P40" i="20"/>
  <c r="P39" i="20"/>
  <c r="P38" i="20"/>
  <c r="P37" i="20"/>
  <c r="P36" i="20"/>
  <c r="P35" i="20"/>
  <c r="P34" i="20"/>
  <c r="P33" i="20"/>
  <c r="P32" i="20"/>
  <c r="P31" i="20"/>
  <c r="P30" i="20"/>
  <c r="P29" i="20"/>
  <c r="P28" i="20"/>
  <c r="P27" i="20"/>
  <c r="P26" i="20"/>
  <c r="P25" i="20"/>
  <c r="P24" i="20"/>
  <c r="P23" i="20"/>
  <c r="P22" i="20"/>
  <c r="P21" i="20"/>
  <c r="P20" i="20"/>
  <c r="P19" i="20"/>
  <c r="P18" i="20"/>
  <c r="P17" i="20"/>
  <c r="P16" i="20"/>
  <c r="P15" i="20"/>
  <c r="P14" i="20"/>
  <c r="P13" i="20"/>
  <c r="P12" i="20"/>
  <c r="P11" i="20"/>
  <c r="P10" i="20"/>
  <c r="P9" i="20"/>
  <c r="P8" i="20"/>
  <c r="P7" i="20"/>
  <c r="P6" i="20"/>
  <c r="P5" i="20"/>
  <c r="P4" i="20"/>
  <c r="J4" i="20"/>
  <c r="J103" i="20" s="1"/>
  <c r="K113" i="20" l="1"/>
  <c r="K115" i="20" s="1"/>
  <c r="J6" i="20"/>
  <c r="J33" i="20"/>
  <c r="J54" i="20"/>
  <c r="J70" i="20"/>
  <c r="J86" i="20"/>
  <c r="J13" i="20"/>
  <c r="J18" i="20"/>
  <c r="J29" i="20"/>
  <c r="J34" i="20"/>
  <c r="J45" i="20"/>
  <c r="J50" i="20"/>
  <c r="J61" i="20"/>
  <c r="J66" i="20"/>
  <c r="J77" i="20"/>
  <c r="J82" i="20"/>
  <c r="J93" i="20"/>
  <c r="J98" i="20"/>
  <c r="J17" i="20"/>
  <c r="J38" i="20"/>
  <c r="J49" i="20"/>
  <c r="J97" i="20"/>
  <c r="J14" i="20"/>
  <c r="J62" i="20"/>
  <c r="J9" i="20"/>
  <c r="J25" i="20"/>
  <c r="J30" i="20"/>
  <c r="J46" i="20"/>
  <c r="J57" i="20"/>
  <c r="J78" i="20"/>
  <c r="J89" i="20"/>
  <c r="J10" i="20"/>
  <c r="J26" i="20"/>
  <c r="J37" i="20"/>
  <c r="J53" i="20"/>
  <c r="J58" i="20"/>
  <c r="J69" i="20"/>
  <c r="J74" i="20"/>
  <c r="J85" i="20"/>
  <c r="J90" i="20"/>
  <c r="J101" i="20"/>
  <c r="J22" i="20"/>
  <c r="J65" i="20"/>
  <c r="J81" i="20"/>
  <c r="J102" i="20"/>
  <c r="J41" i="20"/>
  <c r="J73" i="20"/>
  <c r="J94" i="20"/>
  <c r="J5" i="20"/>
  <c r="J21" i="20"/>
  <c r="J42" i="20"/>
  <c r="J8" i="20"/>
  <c r="J12" i="20"/>
  <c r="J16" i="20"/>
  <c r="J20" i="20"/>
  <c r="J24" i="20"/>
  <c r="J28" i="20"/>
  <c r="J32" i="20"/>
  <c r="J36" i="20"/>
  <c r="J40" i="20"/>
  <c r="J44" i="20"/>
  <c r="J48" i="20"/>
  <c r="J52" i="20"/>
  <c r="J56" i="20"/>
  <c r="J60" i="20"/>
  <c r="J64" i="20"/>
  <c r="J68" i="20"/>
  <c r="J72" i="20"/>
  <c r="J76" i="20"/>
  <c r="J80" i="20"/>
  <c r="J84" i="20"/>
  <c r="J88" i="20"/>
  <c r="J92" i="20"/>
  <c r="J96" i="20"/>
  <c r="J100" i="20"/>
  <c r="J7" i="20"/>
  <c r="J11" i="20"/>
  <c r="J15" i="20"/>
  <c r="J19" i="20"/>
  <c r="J23" i="20"/>
  <c r="J27" i="20"/>
  <c r="J31" i="20"/>
  <c r="J35" i="20"/>
  <c r="J39" i="20"/>
  <c r="J43" i="20"/>
  <c r="J47" i="20"/>
  <c r="J51" i="20"/>
  <c r="J55" i="20"/>
  <c r="J59" i="20"/>
  <c r="J63" i="20"/>
  <c r="J67" i="20"/>
  <c r="J71" i="20"/>
  <c r="J75" i="20"/>
  <c r="J79" i="20"/>
  <c r="J83" i="20"/>
  <c r="J87" i="20"/>
  <c r="J91" i="20"/>
  <c r="J95" i="20"/>
  <c r="J99" i="20"/>
</calcChain>
</file>

<file path=xl/sharedStrings.xml><?xml version="1.0" encoding="utf-8"?>
<sst xmlns="http://schemas.openxmlformats.org/spreadsheetml/2006/main" count="298" uniqueCount="248">
  <si>
    <t>学年</t>
    <rPh sb="0" eb="2">
      <t>ガクネン</t>
    </rPh>
    <phoneticPr fontId="2"/>
  </si>
  <si>
    <t>種目</t>
    <rPh sb="0" eb="2">
      <t>シュモク</t>
    </rPh>
    <phoneticPr fontId="2"/>
  </si>
  <si>
    <t>印</t>
    <rPh sb="0" eb="1">
      <t>イン</t>
    </rPh>
    <phoneticPr fontId="2"/>
  </si>
  <si>
    <t>ｺｰﾄﾞ</t>
  </si>
  <si>
    <t>氏</t>
    <rPh sb="0" eb="1">
      <t>シ</t>
    </rPh>
    <phoneticPr fontId="2"/>
  </si>
  <si>
    <t>名</t>
    <rPh sb="0" eb="1">
      <t>メイ</t>
    </rPh>
    <phoneticPr fontId="2"/>
  </si>
  <si>
    <t>ﾅﾝﾊﾞｰ</t>
    <phoneticPr fontId="2"/>
  </si>
  <si>
    <t xml:space="preserve"> </t>
    <phoneticPr fontId="2"/>
  </si>
  <si>
    <t>記載責任者名</t>
    <phoneticPr fontId="2"/>
  </si>
  <si>
    <t>円</t>
    <rPh sb="0" eb="1">
      <t>エン</t>
    </rPh>
    <phoneticPr fontId="2"/>
  </si>
  <si>
    <t>競技者ｺｰﾄﾞ</t>
    <rPh sb="0" eb="3">
      <t>キョウギシャ</t>
    </rPh>
    <phoneticPr fontId="2"/>
  </si>
  <si>
    <t>出場種目ｺｰﾄﾞ</t>
    <rPh sb="0" eb="2">
      <t>シュツジョウ</t>
    </rPh>
    <rPh sb="2" eb="4">
      <t>シュモク</t>
    </rPh>
    <phoneticPr fontId="2"/>
  </si>
  <si>
    <t>リレー</t>
    <phoneticPr fontId="2"/>
  </si>
  <si>
    <t>×のべ</t>
    <phoneticPr fontId="2"/>
  </si>
  <si>
    <t>合計</t>
    <rPh sb="0" eb="2">
      <t>ゴウケイ</t>
    </rPh>
    <phoneticPr fontId="2"/>
  </si>
  <si>
    <t>（略称で入力してください。）</t>
    <rPh sb="1" eb="3">
      <t>リャクショウ</t>
    </rPh>
    <rPh sb="4" eb="6">
      <t>ニュウリョク</t>
    </rPh>
    <phoneticPr fontId="2"/>
  </si>
  <si>
    <t>最高記録</t>
    <rPh sb="0" eb="2">
      <t>サイコウ</t>
    </rPh>
    <rPh sb="2" eb="4">
      <t>キロク</t>
    </rPh>
    <phoneticPr fontId="2"/>
  </si>
  <si>
    <t>審判協力者</t>
    <rPh sb="0" eb="2">
      <t>シンパン</t>
    </rPh>
    <rPh sb="2" eb="5">
      <t>キョウリョクシャ</t>
    </rPh>
    <phoneticPr fontId="2"/>
  </si>
  <si>
    <t>（学校でない場合は個人名を入力してください。）</t>
    <rPh sb="1" eb="3">
      <t>ガッコウ</t>
    </rPh>
    <rPh sb="6" eb="8">
      <t>バアイ</t>
    </rPh>
    <rPh sb="9" eb="12">
      <t>コジンメイ</t>
    </rPh>
    <rPh sb="13" eb="15">
      <t>ニュウリョク</t>
    </rPh>
    <phoneticPr fontId="2"/>
  </si>
  <si>
    <t>緊急連絡先</t>
    <rPh sb="0" eb="2">
      <t>キンキュウ</t>
    </rPh>
    <rPh sb="2" eb="5">
      <t>レンラクサキ</t>
    </rPh>
    <phoneticPr fontId="2"/>
  </si>
  <si>
    <t>都道府県名</t>
    <rPh sb="0" eb="4">
      <t>トドウフケン</t>
    </rPh>
    <rPh sb="4" eb="5">
      <t>メイ</t>
    </rPh>
    <phoneticPr fontId="2"/>
  </si>
  <si>
    <t>参加料</t>
    <rPh sb="0" eb="1">
      <t>サン</t>
    </rPh>
    <rPh sb="1" eb="2">
      <t>カ</t>
    </rPh>
    <rPh sb="2" eb="3">
      <t>リョウ</t>
    </rPh>
    <phoneticPr fontId="2"/>
  </si>
  <si>
    <t>補助員
協力</t>
    <rPh sb="0" eb="3">
      <t>ホジョイン</t>
    </rPh>
    <rPh sb="4" eb="6">
      <t>キョウリョク</t>
    </rPh>
    <phoneticPr fontId="2"/>
  </si>
  <si>
    <t>可　・不可</t>
    <rPh sb="0" eb="1">
      <t>カ</t>
    </rPh>
    <rPh sb="3" eb="5">
      <t>フカ</t>
    </rPh>
    <phoneticPr fontId="2"/>
  </si>
  <si>
    <t xml:space="preserve">氏名: </t>
    <rPh sb="0" eb="2">
      <t>シメイ</t>
    </rPh>
    <phoneticPr fontId="2"/>
  </si>
  <si>
    <t xml:space="preserve">部署: </t>
    <rPh sb="0" eb="2">
      <t>ブショ</t>
    </rPh>
    <phoneticPr fontId="2"/>
  </si>
  <si>
    <t>どちらかに○印お願いいたします。</t>
    <rPh sb="6" eb="7">
      <t>シルシ</t>
    </rPh>
    <rPh sb="8" eb="9">
      <t>ネガ</t>
    </rPh>
    <phoneticPr fontId="2"/>
  </si>
  <si>
    <t>中学男子110mH(0.914m)</t>
  </si>
  <si>
    <t>中学男子砲丸投(5.000kg)</t>
  </si>
  <si>
    <t>高校男子砲丸投(6.000kg)</t>
  </si>
  <si>
    <t>中学女子100mH(0.762m)</t>
  </si>
  <si>
    <t>中学女子砲丸投(2.721kg)</t>
  </si>
  <si>
    <t>男子</t>
    <rPh sb="0" eb="2">
      <t>ダンシ</t>
    </rPh>
    <phoneticPr fontId="2"/>
  </si>
  <si>
    <t>女子</t>
    <rPh sb="0" eb="2">
      <t>ジョシ</t>
    </rPh>
    <phoneticPr fontId="2"/>
  </si>
  <si>
    <t>人　＝</t>
    <rPh sb="0" eb="1">
      <t>ジン</t>
    </rPh>
    <phoneticPr fontId="2"/>
  </si>
  <si>
    <t>ﾁｰﾑ＝</t>
    <phoneticPr fontId="2"/>
  </si>
  <si>
    <t>性別コード</t>
    <rPh sb="0" eb="2">
      <t>セイベツ</t>
    </rPh>
    <phoneticPr fontId="2"/>
  </si>
  <si>
    <t>男子リレー</t>
    <rPh sb="0" eb="2">
      <t>ダンシ</t>
    </rPh>
    <phoneticPr fontId="2"/>
  </si>
  <si>
    <t>女子リレー</t>
    <rPh sb="0" eb="2">
      <t>ジョシ</t>
    </rPh>
    <phoneticPr fontId="2"/>
  </si>
  <si>
    <t>性ｺｰﾄﾞ</t>
    <rPh sb="0" eb="1">
      <t>セイ</t>
    </rPh>
    <phoneticPr fontId="2"/>
  </si>
  <si>
    <t>所属名</t>
    <rPh sb="0" eb="3">
      <t>ショゾクメイ</t>
    </rPh>
    <phoneticPr fontId="12"/>
  </si>
  <si>
    <t>記載責任者</t>
    <rPh sb="0" eb="2">
      <t>キサイ</t>
    </rPh>
    <rPh sb="2" eb="5">
      <t>セキニンシャ</t>
    </rPh>
    <phoneticPr fontId="12"/>
  </si>
  <si>
    <t>男子</t>
    <rPh sb="0" eb="2">
      <t>ダンシ</t>
    </rPh>
    <phoneticPr fontId="12"/>
  </si>
  <si>
    <t>男のべ</t>
    <rPh sb="0" eb="1">
      <t>ダン</t>
    </rPh>
    <phoneticPr fontId="12"/>
  </si>
  <si>
    <t>男リレー</t>
    <rPh sb="0" eb="1">
      <t>ダン</t>
    </rPh>
    <phoneticPr fontId="12"/>
  </si>
  <si>
    <t>女子</t>
    <rPh sb="0" eb="2">
      <t>ジョシ</t>
    </rPh>
    <phoneticPr fontId="12"/>
  </si>
  <si>
    <t>女のべ</t>
    <rPh sb="0" eb="1">
      <t>ジョ</t>
    </rPh>
    <phoneticPr fontId="12"/>
  </si>
  <si>
    <t>女リレー</t>
    <rPh sb="0" eb="1">
      <t>ジョ</t>
    </rPh>
    <phoneticPr fontId="12"/>
  </si>
  <si>
    <t>計</t>
    <rPh sb="0" eb="1">
      <t>ケイ</t>
    </rPh>
    <phoneticPr fontId="12"/>
  </si>
  <si>
    <t>参加団体コード</t>
    <rPh sb="0" eb="2">
      <t>サンカ</t>
    </rPh>
    <rPh sb="2" eb="4">
      <t>ダンタイ</t>
    </rPh>
    <phoneticPr fontId="2"/>
  </si>
  <si>
    <t>　　　↑</t>
    <phoneticPr fontId="2"/>
  </si>
  <si>
    <t>最初の文字</t>
    <rPh sb="0" eb="2">
      <t>サイショ</t>
    </rPh>
    <rPh sb="3" eb="5">
      <t>モジ</t>
    </rPh>
    <phoneticPr fontId="2"/>
  </si>
  <si>
    <t>ひらがなで</t>
    <phoneticPr fontId="2"/>
  </si>
  <si>
    <t>男ﾘﾚｰ人数</t>
    <rPh sb="0" eb="1">
      <t>ダン</t>
    </rPh>
    <rPh sb="4" eb="6">
      <t>ニンズウ</t>
    </rPh>
    <phoneticPr fontId="12"/>
  </si>
  <si>
    <t>女ﾘﾚｰ人数</t>
    <rPh sb="0" eb="1">
      <t>ジョ</t>
    </rPh>
    <rPh sb="4" eb="6">
      <t>ニンズウ</t>
    </rPh>
    <phoneticPr fontId="12"/>
  </si>
  <si>
    <t>高校男子円盤投(1.750kg)</t>
    <rPh sb="0" eb="2">
      <t>コウコウ</t>
    </rPh>
    <rPh sb="2" eb="4">
      <t>ダンシ</t>
    </rPh>
    <rPh sb="4" eb="7">
      <t>エンバンナ</t>
    </rPh>
    <phoneticPr fontId="2"/>
  </si>
  <si>
    <t>男子円盤投(2.000kg)</t>
    <rPh sb="0" eb="2">
      <t>ダンシ</t>
    </rPh>
    <rPh sb="2" eb="5">
      <t>エンバンナ</t>
    </rPh>
    <phoneticPr fontId="2"/>
  </si>
  <si>
    <t>男子やり投(0.800kg)</t>
    <rPh sb="4" eb="5">
      <t>ナ</t>
    </rPh>
    <phoneticPr fontId="2"/>
  </si>
  <si>
    <t>女子円盤投(1.000kg)</t>
    <rPh sb="0" eb="2">
      <t>ジョシ</t>
    </rPh>
    <rPh sb="2" eb="4">
      <t>エンバン</t>
    </rPh>
    <rPh sb="4" eb="5">
      <t>ナ</t>
    </rPh>
    <phoneticPr fontId="2"/>
  </si>
  <si>
    <t>ＮＯ，</t>
    <phoneticPr fontId="12"/>
  </si>
  <si>
    <t>小学1 中学2 高校3 一般4</t>
    <rPh sb="0" eb="2">
      <t>ショウガク</t>
    </rPh>
    <rPh sb="4" eb="6">
      <t>チュウガク</t>
    </rPh>
    <phoneticPr fontId="2"/>
  </si>
  <si>
    <t>欄外のここは、何も記入しないで下さいませ。</t>
    <rPh sb="0" eb="1">
      <t>ラン</t>
    </rPh>
    <rPh sb="1" eb="2">
      <t>ソト</t>
    </rPh>
    <rPh sb="7" eb="8">
      <t>ナニ</t>
    </rPh>
    <rPh sb="9" eb="11">
      <t>キニュウ</t>
    </rPh>
    <rPh sb="15" eb="16">
      <t>クダ</t>
    </rPh>
    <phoneticPr fontId="2"/>
  </si>
  <si>
    <t>学校名・団体名</t>
    <rPh sb="4" eb="6">
      <t>ダンタイ</t>
    </rPh>
    <rPh sb="6" eb="7">
      <t>メイ</t>
    </rPh>
    <phoneticPr fontId="2"/>
  </si>
  <si>
    <t>校長名・代表者名</t>
    <rPh sb="4" eb="7">
      <t>ダイヒョウシャ</t>
    </rPh>
    <rPh sb="7" eb="8">
      <t>メイ</t>
    </rPh>
    <phoneticPr fontId="2"/>
  </si>
  <si>
    <t>在住地・在学地・在勤地</t>
    <rPh sb="0" eb="2">
      <t>ザイジュウ</t>
    </rPh>
    <rPh sb="2" eb="3">
      <t>チ</t>
    </rPh>
    <rPh sb="4" eb="6">
      <t>ザイガク</t>
    </rPh>
    <rPh sb="6" eb="7">
      <t>チ</t>
    </rPh>
    <rPh sb="8" eb="10">
      <t>ザイキン</t>
    </rPh>
    <rPh sb="10" eb="11">
      <t>チ</t>
    </rPh>
    <phoneticPr fontId="2"/>
  </si>
  <si>
    <t>市　町　村</t>
    <rPh sb="0" eb="1">
      <t>シ</t>
    </rPh>
    <rPh sb="2" eb="3">
      <t>マチ</t>
    </rPh>
    <rPh sb="4" eb="5">
      <t>ムラ</t>
    </rPh>
    <phoneticPr fontId="2"/>
  </si>
  <si>
    <t>（※在住・在学・在勤のいずれかに〇をし、市町村名を入力）</t>
    <rPh sb="2" eb="4">
      <t>ザイジュウ</t>
    </rPh>
    <rPh sb="5" eb="7">
      <t>ザイガク</t>
    </rPh>
    <rPh sb="8" eb="10">
      <t>ザイキン</t>
    </rPh>
    <rPh sb="20" eb="23">
      <t>シチョウソン</t>
    </rPh>
    <rPh sb="23" eb="24">
      <t>メイ</t>
    </rPh>
    <rPh sb="25" eb="27">
      <t>ニュウリョク</t>
    </rPh>
    <phoneticPr fontId="2"/>
  </si>
  <si>
    <t>本校在学生（本団体所属者）であって標記陸上競技大会に出場することを認知します。</t>
    <rPh sb="2" eb="5">
      <t>ザイガクセイ</t>
    </rPh>
    <rPh sb="6" eb="7">
      <t>ホン</t>
    </rPh>
    <rPh sb="7" eb="9">
      <t>ダンタイ</t>
    </rPh>
    <rPh sb="9" eb="11">
      <t>ショゾク</t>
    </rPh>
    <rPh sb="11" eb="12">
      <t>シャ</t>
    </rPh>
    <rPh sb="17" eb="19">
      <t>ヒョウキ</t>
    </rPh>
    <phoneticPr fontId="2"/>
  </si>
  <si>
    <t>男子100m</t>
  </si>
  <si>
    <t>男子400m</t>
  </si>
  <si>
    <t>男子1500m</t>
    <rPh sb="0" eb="1">
      <t>ダン</t>
    </rPh>
    <phoneticPr fontId="10"/>
  </si>
  <si>
    <t>男子400mH(0.914m)</t>
  </si>
  <si>
    <t>男子4X100mR</t>
  </si>
  <si>
    <t>男子走高跳</t>
  </si>
  <si>
    <t>男子棒高跳</t>
  </si>
  <si>
    <t>男子走幅跳</t>
  </si>
  <si>
    <t>女子100m</t>
  </si>
  <si>
    <t>女子800m</t>
  </si>
  <si>
    <t>女子100mH(0.840m)</t>
  </si>
  <si>
    <t>女子4X100mR</t>
  </si>
  <si>
    <t>女子走高跳</t>
  </si>
  <si>
    <t>女子棒高跳</t>
  </si>
  <si>
    <t>女子走幅跳</t>
  </si>
  <si>
    <t>女子砲丸投(4.000kg)</t>
  </si>
  <si>
    <t>越谷市春季陸上競技記録会出場選手出場認知証明書</t>
    <rPh sb="0" eb="2">
      <t>コシガヤ</t>
    </rPh>
    <rPh sb="2" eb="3">
      <t>シ</t>
    </rPh>
    <rPh sb="3" eb="5">
      <t>シュンキ</t>
    </rPh>
    <rPh sb="5" eb="7">
      <t>リクジョウ</t>
    </rPh>
    <rPh sb="7" eb="9">
      <t>キョウギ</t>
    </rPh>
    <rPh sb="9" eb="11">
      <t>キロク</t>
    </rPh>
    <rPh sb="11" eb="12">
      <t>カイ</t>
    </rPh>
    <rPh sb="12" eb="14">
      <t>シュツジョウ</t>
    </rPh>
    <phoneticPr fontId="2"/>
  </si>
  <si>
    <t>　　　県</t>
    <rPh sb="3" eb="4">
      <t>ケン</t>
    </rPh>
    <phoneticPr fontId="2"/>
  </si>
  <si>
    <t>学校・団体名</t>
    <rPh sb="0" eb="2">
      <t>ガッコウ</t>
    </rPh>
    <rPh sb="3" eb="5">
      <t>ダンタイ</t>
    </rPh>
    <rPh sb="5" eb="6">
      <t>メイ</t>
    </rPh>
    <phoneticPr fontId="2"/>
  </si>
  <si>
    <t>第1８回越谷市春季陸上競技記録会　日毎実施種目</t>
    <rPh sb="0" eb="1">
      <t>ダイ</t>
    </rPh>
    <rPh sb="3" eb="4">
      <t>カイ</t>
    </rPh>
    <rPh sb="4" eb="6">
      <t>コシガヤ</t>
    </rPh>
    <rPh sb="6" eb="7">
      <t>シ</t>
    </rPh>
    <rPh sb="7" eb="9">
      <t>シュンキ</t>
    </rPh>
    <rPh sb="9" eb="11">
      <t>リクジョウ</t>
    </rPh>
    <rPh sb="11" eb="13">
      <t>キョウギ</t>
    </rPh>
    <rPh sb="13" eb="16">
      <t>キロクカイ</t>
    </rPh>
    <rPh sb="17" eb="18">
      <t>ヒ</t>
    </rPh>
    <rPh sb="18" eb="19">
      <t>ゴト</t>
    </rPh>
    <rPh sb="19" eb="21">
      <t>ジッシ</t>
    </rPh>
    <rPh sb="21" eb="23">
      <t>シュモク</t>
    </rPh>
    <phoneticPr fontId="15"/>
  </si>
  <si>
    <t xml:space="preserve">202２/3/１９ ～2１  </t>
    <phoneticPr fontId="15"/>
  </si>
  <si>
    <t>第１日目</t>
    <rPh sb="0" eb="1">
      <t>ダイ</t>
    </rPh>
    <rPh sb="2" eb="4">
      <t>ニチメ</t>
    </rPh>
    <phoneticPr fontId="15"/>
  </si>
  <si>
    <t>（土）</t>
    <rPh sb="1" eb="2">
      <t>ド</t>
    </rPh>
    <phoneticPr fontId="15"/>
  </si>
  <si>
    <t>小学生</t>
    <rPh sb="0" eb="3">
      <t>ショウガクセイ</t>
    </rPh>
    <phoneticPr fontId="15"/>
  </si>
  <si>
    <t>中学生</t>
    <rPh sb="0" eb="3">
      <t>チュウガクセイ</t>
    </rPh>
    <phoneticPr fontId="15"/>
  </si>
  <si>
    <t>高校・一般</t>
    <rPh sb="0" eb="2">
      <t>コウコウ</t>
    </rPh>
    <rPh sb="3" eb="5">
      <t>イッパン</t>
    </rPh>
    <phoneticPr fontId="15"/>
  </si>
  <si>
    <t>男子</t>
    <rPh sb="0" eb="2">
      <t>ダンシ</t>
    </rPh>
    <phoneticPr fontId="15"/>
  </si>
  <si>
    <t>200m</t>
    <phoneticPr fontId="15"/>
  </si>
  <si>
    <t>100m</t>
    <phoneticPr fontId="15"/>
  </si>
  <si>
    <t>女子</t>
    <rPh sb="0" eb="2">
      <t>ジョシ</t>
    </rPh>
    <phoneticPr fontId="15"/>
  </si>
  <si>
    <t>200m</t>
    <phoneticPr fontId="15"/>
  </si>
  <si>
    <t>100m</t>
    <phoneticPr fontId="15"/>
  </si>
  <si>
    <t>800m</t>
    <phoneticPr fontId="15"/>
  </si>
  <si>
    <t>200m</t>
    <phoneticPr fontId="15"/>
  </si>
  <si>
    <t>800m</t>
    <phoneticPr fontId="15"/>
  </si>
  <si>
    <t>200m</t>
  </si>
  <si>
    <t>3000m</t>
    <phoneticPr fontId="15"/>
  </si>
  <si>
    <t>4×１00ｍＲ</t>
    <phoneticPr fontId="15"/>
  </si>
  <si>
    <t>4×１00ｍＲ</t>
    <phoneticPr fontId="15"/>
  </si>
  <si>
    <t>400mH</t>
    <phoneticPr fontId="15"/>
  </si>
  <si>
    <t>400mH</t>
    <phoneticPr fontId="15"/>
  </si>
  <si>
    <t>走高跳</t>
    <rPh sb="0" eb="1">
      <t>ハシ</t>
    </rPh>
    <rPh sb="1" eb="3">
      <t>タカト</t>
    </rPh>
    <phoneticPr fontId="15"/>
  </si>
  <si>
    <t>走幅跳</t>
    <rPh sb="0" eb="1">
      <t>ハシ</t>
    </rPh>
    <rPh sb="1" eb="2">
      <t>ハバ</t>
    </rPh>
    <rPh sb="2" eb="3">
      <t>ハ</t>
    </rPh>
    <phoneticPr fontId="15"/>
  </si>
  <si>
    <t>砲丸投</t>
    <rPh sb="0" eb="2">
      <t>ホウガン</t>
    </rPh>
    <rPh sb="2" eb="3">
      <t>ナ</t>
    </rPh>
    <phoneticPr fontId="15"/>
  </si>
  <si>
    <t>棒高跳</t>
    <rPh sb="0" eb="1">
      <t>ボウ</t>
    </rPh>
    <rPh sb="1" eb="3">
      <t>タカト</t>
    </rPh>
    <phoneticPr fontId="15"/>
  </si>
  <si>
    <t>やり投</t>
    <rPh sb="2" eb="3">
      <t>ナ</t>
    </rPh>
    <phoneticPr fontId="15"/>
  </si>
  <si>
    <t>第２日目</t>
    <rPh sb="0" eb="1">
      <t>ダイ</t>
    </rPh>
    <rPh sb="2" eb="4">
      <t>ニチメ</t>
    </rPh>
    <phoneticPr fontId="15"/>
  </si>
  <si>
    <t>（日）</t>
    <rPh sb="1" eb="2">
      <t>ニチ</t>
    </rPh>
    <phoneticPr fontId="15"/>
  </si>
  <si>
    <t>100ｍ</t>
    <phoneticPr fontId="15"/>
  </si>
  <si>
    <t>400ｍ</t>
    <phoneticPr fontId="15"/>
  </si>
  <si>
    <t>100ｍ</t>
    <phoneticPr fontId="15"/>
  </si>
  <si>
    <t>400ｍ</t>
    <phoneticPr fontId="15"/>
  </si>
  <si>
    <t>1500ｍ</t>
    <phoneticPr fontId="15"/>
  </si>
  <si>
    <t>1500m</t>
    <phoneticPr fontId="15"/>
  </si>
  <si>
    <t>1500m</t>
    <phoneticPr fontId="15"/>
  </si>
  <si>
    <t>110ｍＨ</t>
    <phoneticPr fontId="15"/>
  </si>
  <si>
    <t>100mH</t>
    <phoneticPr fontId="15"/>
  </si>
  <si>
    <t>110mH</t>
    <phoneticPr fontId="15"/>
  </si>
  <si>
    <t>4×１00ｍＲ</t>
    <phoneticPr fontId="15"/>
  </si>
  <si>
    <t>走幅跳</t>
    <rPh sb="0" eb="1">
      <t>ハシ</t>
    </rPh>
    <rPh sb="1" eb="3">
      <t>ハバト</t>
    </rPh>
    <phoneticPr fontId="15"/>
  </si>
  <si>
    <t>走高跳</t>
    <rPh sb="0" eb="1">
      <t>ハシ</t>
    </rPh>
    <rPh sb="1" eb="3">
      <t>タカトビ</t>
    </rPh>
    <phoneticPr fontId="15"/>
  </si>
  <si>
    <t>棒高跳</t>
    <rPh sb="0" eb="1">
      <t>ボウ</t>
    </rPh>
    <rPh sb="1" eb="2">
      <t>タカ</t>
    </rPh>
    <rPh sb="2" eb="3">
      <t>ハ</t>
    </rPh>
    <phoneticPr fontId="15"/>
  </si>
  <si>
    <t>棒高跳</t>
    <rPh sb="0" eb="1">
      <t>ボウ</t>
    </rPh>
    <rPh sb="1" eb="3">
      <t>タカトビ</t>
    </rPh>
    <phoneticPr fontId="15"/>
  </si>
  <si>
    <t>円盤投</t>
    <rPh sb="0" eb="3">
      <t>エンバンナ</t>
    </rPh>
    <phoneticPr fontId="15"/>
  </si>
  <si>
    <t>第３日目</t>
    <rPh sb="0" eb="1">
      <t>ダイ</t>
    </rPh>
    <rPh sb="2" eb="4">
      <t>ニチメ</t>
    </rPh>
    <phoneticPr fontId="15"/>
  </si>
  <si>
    <t>（月・祝）</t>
    <rPh sb="1" eb="2">
      <t>ゲツ</t>
    </rPh>
    <rPh sb="3" eb="4">
      <t>シュク</t>
    </rPh>
    <phoneticPr fontId="15"/>
  </si>
  <si>
    <t>参加者数</t>
    <rPh sb="0" eb="3">
      <t>サンカシャ</t>
    </rPh>
    <rPh sb="3" eb="4">
      <t>スウ</t>
    </rPh>
    <phoneticPr fontId="15"/>
  </si>
  <si>
    <t>組数</t>
    <rPh sb="0" eb="2">
      <t>クミスウ</t>
    </rPh>
    <phoneticPr fontId="15"/>
  </si>
  <si>
    <t>100ｍ</t>
    <phoneticPr fontId="15"/>
  </si>
  <si>
    <t>1000ｍ</t>
    <phoneticPr fontId="15"/>
  </si>
  <si>
    <t>1000ｍ</t>
    <phoneticPr fontId="15"/>
  </si>
  <si>
    <t>400mR</t>
    <phoneticPr fontId="15"/>
  </si>
  <si>
    <t>女子400m</t>
  </si>
  <si>
    <t>女子やり投(0.600kg)</t>
    <rPh sb="4" eb="5">
      <t>ナ</t>
    </rPh>
    <phoneticPr fontId="2"/>
  </si>
  <si>
    <t>　　</t>
    <phoneticPr fontId="2"/>
  </si>
  <si>
    <t>女子1500m</t>
  </si>
  <si>
    <t>中学男子円盤投(1.500kg)</t>
    <rPh sb="0" eb="2">
      <t>チュウガク</t>
    </rPh>
    <rPh sb="2" eb="4">
      <t>ダンシ</t>
    </rPh>
    <rPh sb="4" eb="7">
      <t>エンバンナ</t>
    </rPh>
    <phoneticPr fontId="2"/>
  </si>
  <si>
    <t xml:space="preserve"> 男子砲丸投(7.260kg)</t>
  </si>
  <si>
    <t>中学男子走幅跳</t>
    <rPh sb="0" eb="2">
      <t>チュウガク</t>
    </rPh>
    <phoneticPr fontId="2"/>
  </si>
  <si>
    <t>中学女子走幅跳</t>
    <rPh sb="0" eb="2">
      <t>チュウガク</t>
    </rPh>
    <phoneticPr fontId="2"/>
  </si>
  <si>
    <t>のべ計</t>
    <rPh sb="2" eb="3">
      <t>ケイ</t>
    </rPh>
    <phoneticPr fontId="12"/>
  </si>
  <si>
    <t>中学女子円盤投(1.000kg)</t>
    <rPh sb="0" eb="2">
      <t>チュウガク</t>
    </rPh>
    <rPh sb="2" eb="4">
      <t>ジョシ</t>
    </rPh>
    <rPh sb="4" eb="6">
      <t>エンバン</t>
    </rPh>
    <rPh sb="6" eb="7">
      <t>ナ</t>
    </rPh>
    <phoneticPr fontId="2"/>
  </si>
  <si>
    <t>ﾘﾚｰ分</t>
    <rPh sb="3" eb="4">
      <t>ワ</t>
    </rPh>
    <phoneticPr fontId="2"/>
  </si>
  <si>
    <t>入力注意事項</t>
    <rPh sb="0" eb="2">
      <t>ニュウリョク</t>
    </rPh>
    <rPh sb="2" eb="4">
      <t>チュウイ</t>
    </rPh>
    <rPh sb="4" eb="6">
      <t>ジコウ</t>
    </rPh>
    <phoneticPr fontId="2"/>
  </si>
  <si>
    <t>北海道</t>
  </si>
  <si>
    <t>①</t>
    <phoneticPr fontId="2"/>
  </si>
  <si>
    <t>参加団体コードは必ず入力ください。</t>
    <rPh sb="0" eb="2">
      <t>サンカ</t>
    </rPh>
    <rPh sb="2" eb="4">
      <t>ダンタイ</t>
    </rPh>
    <rPh sb="8" eb="9">
      <t>カナラ</t>
    </rPh>
    <rPh sb="10" eb="12">
      <t>ニュウリョク</t>
    </rPh>
    <phoneticPr fontId="2"/>
  </si>
  <si>
    <t>青森</t>
  </si>
  <si>
    <t>②</t>
    <phoneticPr fontId="2"/>
  </si>
  <si>
    <t>リレーの性コードは、間違いの無いように 男子は3､女子は4です。</t>
    <rPh sb="4" eb="5">
      <t>セイ</t>
    </rPh>
    <rPh sb="10" eb="12">
      <t>マチガ</t>
    </rPh>
    <rPh sb="14" eb="15">
      <t>ナ</t>
    </rPh>
    <rPh sb="20" eb="22">
      <t>ダンシ</t>
    </rPh>
    <rPh sb="25" eb="27">
      <t>ジョシ</t>
    </rPh>
    <phoneticPr fontId="2"/>
  </si>
  <si>
    <t>岩手</t>
  </si>
  <si>
    <t>③</t>
    <phoneticPr fontId="2"/>
  </si>
  <si>
    <t>ﾅﾝﾊﾞｰは5桁までとなります。</t>
    <rPh sb="7" eb="8">
      <t>ケタ</t>
    </rPh>
    <phoneticPr fontId="2"/>
  </si>
  <si>
    <t>宮城</t>
  </si>
  <si>
    <t>④</t>
    <phoneticPr fontId="2"/>
  </si>
  <si>
    <t>学校団体名は○○中○○高○○大と記載してください。"学"抜きで</t>
    <rPh sb="0" eb="2">
      <t>ガッコウ</t>
    </rPh>
    <rPh sb="2" eb="5">
      <t>ダンタイメイ</t>
    </rPh>
    <rPh sb="8" eb="9">
      <t>チュウ</t>
    </rPh>
    <rPh sb="11" eb="12">
      <t>コウ</t>
    </rPh>
    <rPh sb="14" eb="15">
      <t>ダイ</t>
    </rPh>
    <rPh sb="16" eb="18">
      <t>キサイ</t>
    </rPh>
    <rPh sb="26" eb="27">
      <t>ガク</t>
    </rPh>
    <rPh sb="28" eb="29">
      <t>ヌ</t>
    </rPh>
    <phoneticPr fontId="2"/>
  </si>
  <si>
    <t>秋田</t>
  </si>
  <si>
    <t>⑤</t>
    <phoneticPr fontId="2"/>
  </si>
  <si>
    <t>学年は数字だけでお願いします。</t>
    <rPh sb="0" eb="2">
      <t>ガクネン</t>
    </rPh>
    <rPh sb="3" eb="5">
      <t>スウジ</t>
    </rPh>
    <rPh sb="9" eb="10">
      <t>ネガ</t>
    </rPh>
    <phoneticPr fontId="2"/>
  </si>
  <si>
    <t>山形</t>
  </si>
  <si>
    <t>⑥</t>
    <phoneticPr fontId="2"/>
  </si>
  <si>
    <t>種目コードは、小学、一般、中学、高校を間違えないよう注意。</t>
    <rPh sb="0" eb="2">
      <t>シュモク</t>
    </rPh>
    <rPh sb="7" eb="9">
      <t>ショウガク</t>
    </rPh>
    <rPh sb="10" eb="12">
      <t>イッパン</t>
    </rPh>
    <rPh sb="13" eb="15">
      <t>チュウガク</t>
    </rPh>
    <rPh sb="16" eb="18">
      <t>コウコウ</t>
    </rPh>
    <rPh sb="19" eb="21">
      <t>マチガ</t>
    </rPh>
    <rPh sb="26" eb="28">
      <t>チュウイ</t>
    </rPh>
    <phoneticPr fontId="2"/>
  </si>
  <si>
    <t>福島</t>
  </si>
  <si>
    <t>⑦</t>
    <phoneticPr fontId="2"/>
  </si>
  <si>
    <t>最高記録はﾄﾗｯｸは.で入力ください。10.58　3.16.58等で。</t>
    <rPh sb="0" eb="2">
      <t>サイコウ</t>
    </rPh>
    <rPh sb="2" eb="4">
      <t>キロク</t>
    </rPh>
    <rPh sb="12" eb="14">
      <t>ニュウリョク</t>
    </rPh>
    <rPh sb="32" eb="33">
      <t>トウ</t>
    </rPh>
    <phoneticPr fontId="2"/>
  </si>
  <si>
    <t>A</t>
    <phoneticPr fontId="2"/>
  </si>
  <si>
    <t>茨城</t>
  </si>
  <si>
    <t>⑧</t>
    <phoneticPr fontId="2"/>
  </si>
  <si>
    <t>最高記録はﾌｨｰﾙﾄﾞはｍで入力ください。5ｍ18　30ｍ18等で。</t>
    <rPh sb="0" eb="2">
      <t>サイコウ</t>
    </rPh>
    <rPh sb="2" eb="4">
      <t>キロク</t>
    </rPh>
    <rPh sb="14" eb="16">
      <t>ニュウリョク</t>
    </rPh>
    <rPh sb="31" eb="32">
      <t>トウ</t>
    </rPh>
    <phoneticPr fontId="2"/>
  </si>
  <si>
    <t>B</t>
    <phoneticPr fontId="2"/>
  </si>
  <si>
    <t>栃木</t>
  </si>
  <si>
    <t>⑨</t>
    <phoneticPr fontId="2"/>
  </si>
  <si>
    <t>都道府県名は都道府県は抜いてください。×埼玉県　○埼玉。</t>
    <rPh sb="0" eb="4">
      <t>トドウフケン</t>
    </rPh>
    <rPh sb="4" eb="5">
      <t>メイ</t>
    </rPh>
    <rPh sb="6" eb="8">
      <t>トドウ</t>
    </rPh>
    <rPh sb="8" eb="9">
      <t>フ</t>
    </rPh>
    <rPh sb="9" eb="10">
      <t>ケン</t>
    </rPh>
    <rPh sb="11" eb="12">
      <t>ヌ</t>
    </rPh>
    <rPh sb="20" eb="23">
      <t>サイタマケン</t>
    </rPh>
    <rPh sb="25" eb="27">
      <t>サイタマ</t>
    </rPh>
    <phoneticPr fontId="2"/>
  </si>
  <si>
    <t>C</t>
    <phoneticPr fontId="2"/>
  </si>
  <si>
    <t>群馬</t>
  </si>
  <si>
    <t>⑩</t>
    <phoneticPr fontId="2"/>
  </si>
  <si>
    <t>ﾘﾚｰに複数ﾁｰﾑ申し込む場合はﾘﾚｰ分けにA,B,C表記をお願いします。</t>
    <rPh sb="4" eb="6">
      <t>フクスウ</t>
    </rPh>
    <rPh sb="9" eb="10">
      <t>モウ</t>
    </rPh>
    <rPh sb="11" eb="12">
      <t>コ</t>
    </rPh>
    <rPh sb="13" eb="15">
      <t>バアイ</t>
    </rPh>
    <rPh sb="19" eb="20">
      <t>ワ</t>
    </rPh>
    <rPh sb="27" eb="29">
      <t>ヒョウキ</t>
    </rPh>
    <rPh sb="31" eb="32">
      <t>ネガ</t>
    </rPh>
    <phoneticPr fontId="2"/>
  </si>
  <si>
    <t>D</t>
    <phoneticPr fontId="2"/>
  </si>
  <si>
    <t>埼玉</t>
  </si>
  <si>
    <t>⑪</t>
    <phoneticPr fontId="2"/>
  </si>
  <si>
    <t>下の最初の文字をひらがなでをお忘れ無いよう記入ください。</t>
    <rPh sb="0" eb="1">
      <t>シタ</t>
    </rPh>
    <rPh sb="2" eb="4">
      <t>サイショ</t>
    </rPh>
    <rPh sb="5" eb="7">
      <t>モジ</t>
    </rPh>
    <rPh sb="15" eb="16">
      <t>ワス</t>
    </rPh>
    <rPh sb="17" eb="18">
      <t>ナ</t>
    </rPh>
    <rPh sb="21" eb="23">
      <t>キニュウ</t>
    </rPh>
    <phoneticPr fontId="2"/>
  </si>
  <si>
    <t>E</t>
    <phoneticPr fontId="2"/>
  </si>
  <si>
    <t>千葉</t>
  </si>
  <si>
    <t>F</t>
    <phoneticPr fontId="2"/>
  </si>
  <si>
    <t>東京</t>
  </si>
  <si>
    <t>G</t>
    <phoneticPr fontId="2"/>
  </si>
  <si>
    <t>神奈川</t>
  </si>
  <si>
    <t>H</t>
    <phoneticPr fontId="2"/>
  </si>
  <si>
    <t>新潟</t>
  </si>
  <si>
    <t>富山</t>
  </si>
  <si>
    <t>石川</t>
  </si>
  <si>
    <t>福井</t>
  </si>
  <si>
    <t>山梨</t>
  </si>
  <si>
    <t>長野</t>
  </si>
  <si>
    <t>岐阜</t>
  </si>
  <si>
    <t>静岡</t>
  </si>
  <si>
    <t>愛知</t>
  </si>
  <si>
    <t>三重</t>
  </si>
  <si>
    <t>滋賀</t>
  </si>
  <si>
    <t>京都</t>
  </si>
  <si>
    <t>大阪</t>
  </si>
  <si>
    <t>兵庫</t>
  </si>
  <si>
    <t>奈良</t>
  </si>
  <si>
    <t>和歌山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</si>
  <si>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</si>
  <si>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</si>
  <si>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</si>
  <si>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</si>
  <si>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</si>
  <si>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</si>
  <si>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</si>
  <si>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</si>
  <si>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</si>
  <si>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</si>
  <si>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</si>
  <si>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</si>
  <si>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</si>
  <si>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</si>
  <si>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</si>
  <si>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</si>
  <si>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</si>
  <si>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>男子800m</t>
  </si>
  <si>
    <t>中学男子100m</t>
    <rPh sb="0" eb="2">
      <t>チュウガク</t>
    </rPh>
    <rPh sb="2" eb="4">
      <t>ダンシ</t>
    </rPh>
    <phoneticPr fontId="10"/>
  </si>
  <si>
    <t>中学男子200m</t>
    <rPh sb="0" eb="2">
      <t>チュウガク</t>
    </rPh>
    <phoneticPr fontId="2"/>
  </si>
  <si>
    <t>中学男子400m</t>
    <rPh sb="0" eb="2">
      <t>チュウガク</t>
    </rPh>
    <phoneticPr fontId="2"/>
  </si>
  <si>
    <t>中学男子800m</t>
    <rPh sb="0" eb="1">
      <t>チュウ</t>
    </rPh>
    <phoneticPr fontId="2"/>
  </si>
  <si>
    <t>中学男子1500m</t>
    <rPh sb="0" eb="2">
      <t>チュウガク</t>
    </rPh>
    <rPh sb="2" eb="3">
      <t>ダン</t>
    </rPh>
    <phoneticPr fontId="10"/>
  </si>
  <si>
    <t>中学男子4X100mR</t>
    <rPh sb="0" eb="2">
      <t>チュウガク</t>
    </rPh>
    <phoneticPr fontId="2"/>
  </si>
  <si>
    <t>中学男子走高跳</t>
    <rPh sb="0" eb="2">
      <t>チュウガク</t>
    </rPh>
    <phoneticPr fontId="2"/>
  </si>
  <si>
    <t>中学男子棒高跳</t>
    <rPh sb="0" eb="2">
      <t>チュウガク</t>
    </rPh>
    <phoneticPr fontId="2"/>
  </si>
  <si>
    <t>中学女子100m</t>
    <rPh sb="0" eb="2">
      <t>チュウガク</t>
    </rPh>
    <phoneticPr fontId="2"/>
  </si>
  <si>
    <t>中学女子200m</t>
    <rPh sb="0" eb="2">
      <t>チュウガク</t>
    </rPh>
    <phoneticPr fontId="2"/>
  </si>
  <si>
    <t>中学女子800m</t>
    <rPh sb="0" eb="2">
      <t>チュウガク</t>
    </rPh>
    <phoneticPr fontId="2"/>
  </si>
  <si>
    <t>中学女子1500m</t>
    <rPh sb="0" eb="2">
      <t>チュウガク</t>
    </rPh>
    <phoneticPr fontId="2"/>
  </si>
  <si>
    <t>中学女子4X100mR</t>
    <rPh sb="0" eb="2">
      <t>チュウガク</t>
    </rPh>
    <phoneticPr fontId="2"/>
  </si>
  <si>
    <t>中学女子走高跳</t>
    <rPh sb="0" eb="2">
      <t>チュウガク</t>
    </rPh>
    <phoneticPr fontId="2"/>
  </si>
  <si>
    <t>中学女子棒高跳</t>
    <rPh sb="0" eb="2">
      <t>チュウガク</t>
    </rPh>
    <phoneticPr fontId="2"/>
  </si>
  <si>
    <t>2026年　第22回越谷市選手権陸上競技参加申込書　</t>
    <rPh sb="4" eb="5">
      <t>ネン</t>
    </rPh>
    <rPh sb="6" eb="7">
      <t>ダイ</t>
    </rPh>
    <rPh sb="9" eb="10">
      <t>カイ</t>
    </rPh>
    <rPh sb="10" eb="12">
      <t>コシガヤ</t>
    </rPh>
    <rPh sb="12" eb="13">
      <t>シ</t>
    </rPh>
    <rPh sb="13" eb="16">
      <t>センシュケン</t>
    </rPh>
    <rPh sb="16" eb="18">
      <t>リクジョウ</t>
    </rPh>
    <rPh sb="18" eb="20">
      <t>キョウギ</t>
    </rPh>
    <rPh sb="20" eb="22">
      <t>サンカ</t>
    </rPh>
    <rPh sb="22" eb="25">
      <t>モウシコミショ</t>
    </rPh>
    <phoneticPr fontId="2"/>
  </si>
  <si>
    <t xml:space="preserve">   -    -</t>
    <phoneticPr fontId="2"/>
  </si>
  <si>
    <t>20  年 7月   日</t>
    <rPh sb="4" eb="5">
      <t>ドシ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</si>
</sst>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.05000000000000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b/>
      <sz val="10.050000000000001"/>
      <name val="ＭＳ 明朝"/>
      <family val="1"/>
      <charset val="128"/>
    </font>
    <font>
      <b/>
      <sz val="18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4"/>
      <name val="HG丸ｺﾞｼｯｸM-PRO"/>
      <family val="3"/>
      <charset val="128"/>
    </font>
    <font>
      <sz val="6"/>
      <name val="ＭＳ Ｐ明朝"/>
      <family val="1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0.050000000000001"/>
      <color rgb="FFFF000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92D050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8"/>
      </bottom>
      <diagonal/>
    </border>
    <border>
      <left style="thin">
        <color indexed="64"/>
      </left>
      <right/>
      <top style="thin">
        <color indexed="64"/>
      </top>
      <bottom style="thick">
        <color indexed="8"/>
      </bottom>
      <diagonal/>
    </border>
    <border>
      <left/>
      <right/>
      <top style="thin">
        <color indexed="64"/>
      </top>
      <bottom style="thick">
        <color indexed="8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ck">
        <color indexed="8"/>
      </right>
      <top style="double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thick">
        <color indexed="8"/>
      </left>
      <right/>
      <top style="double">
        <color indexed="8"/>
      </top>
      <bottom/>
      <diagonal/>
    </border>
    <border>
      <left style="thick">
        <color indexed="8"/>
      </left>
      <right/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 style="thin">
        <color indexed="8"/>
      </top>
      <bottom style="thick">
        <color indexed="8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3" fillId="0" borderId="0"/>
  </cellStyleXfs>
  <cellXfs count="167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0" fontId="4" fillId="0" borderId="0" xfId="0" applyFont="1" applyAlignment="1">
      <alignment horizontal="right" vertical="center"/>
    </xf>
    <xf numFmtId="49" fontId="0" fillId="0" borderId="0" xfId="0" applyNumberFormat="1"/>
    <xf numFmtId="49" fontId="5" fillId="0" borderId="0" xfId="0" applyNumberFormat="1" applyFont="1"/>
    <xf numFmtId="49" fontId="4" fillId="0" borderId="0" xfId="0" applyNumberFormat="1" applyFont="1" applyAlignment="1">
      <alignment horizontal="left" vertical="center" shrinkToFit="1"/>
    </xf>
    <xf numFmtId="0" fontId="6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0" xfId="0" applyFont="1"/>
    <xf numFmtId="0" fontId="5" fillId="0" borderId="0" xfId="0" applyFont="1" applyAlignment="1">
      <alignment horizontal="center" shrinkToFit="1"/>
    </xf>
    <xf numFmtId="38" fontId="4" fillId="0" borderId="1" xfId="1" applyFont="1" applyBorder="1" applyAlignment="1">
      <alignment horizontal="right"/>
    </xf>
    <xf numFmtId="0" fontId="8" fillId="0" borderId="0" xfId="0" applyFont="1"/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0" xfId="0" applyFont="1" applyAlignment="1">
      <alignment horizontal="right" vertical="center" shrinkToFi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0" xfId="0" applyAlignment="1">
      <alignment horizontal="center" vertical="center"/>
    </xf>
    <xf numFmtId="0" fontId="11" fillId="0" borderId="21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11" fillId="0" borderId="23" xfId="0" applyFont="1" applyBorder="1" applyAlignment="1">
      <alignment horizontal="center" vertical="center" shrinkToFit="1"/>
    </xf>
    <xf numFmtId="0" fontId="11" fillId="0" borderId="24" xfId="0" applyFont="1" applyBorder="1" applyAlignment="1">
      <alignment horizontal="center" vertical="center" shrinkToFit="1"/>
    </xf>
    <xf numFmtId="0" fontId="11" fillId="0" borderId="25" xfId="0" applyFont="1" applyBorder="1" applyAlignment="1">
      <alignment horizontal="center" vertical="center" shrinkToFit="1"/>
    </xf>
    <xf numFmtId="49" fontId="11" fillId="0" borderId="4" xfId="0" applyNumberFormat="1" applyFont="1" applyBorder="1" applyAlignment="1">
      <alignment horizontal="center" vertical="center" shrinkToFi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2" borderId="29" xfId="0" applyFill="1" applyBorder="1" applyAlignment="1">
      <alignment horizontal="center"/>
    </xf>
    <xf numFmtId="0" fontId="6" fillId="0" borderId="0" xfId="0" applyFont="1"/>
    <xf numFmtId="0" fontId="5" fillId="0" borderId="1" xfId="0" applyFont="1" applyBorder="1" applyAlignment="1">
      <alignment vertical="center" shrinkToFit="1"/>
    </xf>
    <xf numFmtId="0" fontId="5" fillId="3" borderId="1" xfId="0" applyFont="1" applyFill="1" applyBorder="1" applyAlignment="1">
      <alignment horizontal="right" vertical="center"/>
    </xf>
    <xf numFmtId="0" fontId="16" fillId="0" borderId="0" xfId="2" applyFont="1"/>
    <xf numFmtId="0" fontId="14" fillId="0" borderId="0" xfId="2" applyFont="1" applyAlignment="1">
      <alignment horizontal="center"/>
    </xf>
    <xf numFmtId="56" fontId="14" fillId="0" borderId="0" xfId="2" applyNumberFormat="1" applyFont="1" applyAlignment="1">
      <alignment horizontal="center" shrinkToFit="1"/>
    </xf>
    <xf numFmtId="0" fontId="17" fillId="0" borderId="0" xfId="2" applyFont="1" applyAlignment="1">
      <alignment horizontal="center" vertical="center"/>
    </xf>
    <xf numFmtId="56" fontId="14" fillId="0" borderId="0" xfId="2" applyNumberFormat="1" applyFont="1" applyAlignment="1">
      <alignment horizontal="center"/>
    </xf>
    <xf numFmtId="0" fontId="17" fillId="0" borderId="0" xfId="2" applyFont="1" applyAlignment="1">
      <alignment horizontal="center"/>
    </xf>
    <xf numFmtId="0" fontId="17" fillId="0" borderId="0" xfId="2" applyFont="1" applyAlignment="1">
      <alignment horizontal="right" vertical="center"/>
    </xf>
    <xf numFmtId="0" fontId="17" fillId="0" borderId="0" xfId="2" applyFont="1"/>
    <xf numFmtId="0" fontId="17" fillId="0" borderId="33" xfId="2" applyFont="1" applyBorder="1" applyAlignment="1">
      <alignment horizontal="center"/>
    </xf>
    <xf numFmtId="0" fontId="14" fillId="0" borderId="4" xfId="2" applyFont="1" applyBorder="1" applyAlignment="1">
      <alignment horizontal="center" vertical="center"/>
    </xf>
    <xf numFmtId="0" fontId="14" fillId="0" borderId="34" xfId="2" applyFont="1" applyBorder="1" applyAlignment="1">
      <alignment horizontal="center" vertical="center"/>
    </xf>
    <xf numFmtId="0" fontId="14" fillId="0" borderId="4" xfId="2" applyFont="1" applyBorder="1" applyAlignment="1">
      <alignment horizontal="center"/>
    </xf>
    <xf numFmtId="0" fontId="17" fillId="0" borderId="35" xfId="2" applyFont="1" applyBorder="1" applyAlignment="1">
      <alignment horizontal="center" vertical="center"/>
    </xf>
    <xf numFmtId="0" fontId="17" fillId="0" borderId="4" xfId="2" applyFont="1" applyBorder="1" applyAlignment="1">
      <alignment horizontal="center" vertical="center"/>
    </xf>
    <xf numFmtId="0" fontId="17" fillId="0" borderId="4" xfId="2" applyFont="1" applyBorder="1" applyAlignment="1">
      <alignment horizontal="right" vertical="center"/>
    </xf>
    <xf numFmtId="0" fontId="17" fillId="0" borderId="4" xfId="2" applyFont="1" applyBorder="1" applyAlignment="1">
      <alignment horizontal="right"/>
    </xf>
    <xf numFmtId="0" fontId="17" fillId="0" borderId="36" xfId="2" applyFont="1" applyBorder="1" applyAlignment="1">
      <alignment horizontal="center" vertical="center"/>
    </xf>
    <xf numFmtId="0" fontId="17" fillId="0" borderId="37" xfId="2" applyFont="1" applyBorder="1" applyAlignment="1">
      <alignment horizontal="right" vertical="center" shrinkToFit="1"/>
    </xf>
    <xf numFmtId="0" fontId="17" fillId="0" borderId="26" xfId="2" applyFont="1" applyBorder="1" applyAlignment="1">
      <alignment horizontal="right" vertical="center"/>
    </xf>
    <xf numFmtId="0" fontId="17" fillId="0" borderId="26" xfId="2" applyFont="1" applyBorder="1" applyAlignment="1">
      <alignment horizontal="right"/>
    </xf>
    <xf numFmtId="0" fontId="17" fillId="0" borderId="38" xfId="2" applyFont="1" applyBorder="1" applyAlignment="1">
      <alignment horizontal="right" vertical="center"/>
    </xf>
    <xf numFmtId="0" fontId="17" fillId="0" borderId="39" xfId="2" applyFont="1" applyBorder="1" applyAlignment="1">
      <alignment horizontal="center" vertical="center"/>
    </xf>
    <xf numFmtId="0" fontId="17" fillId="0" borderId="38" xfId="2" applyFont="1" applyBorder="1" applyAlignment="1">
      <alignment horizontal="right"/>
    </xf>
    <xf numFmtId="0" fontId="17" fillId="0" borderId="40" xfId="2" applyFont="1" applyBorder="1" applyAlignment="1">
      <alignment horizontal="center" vertical="center"/>
    </xf>
    <xf numFmtId="56" fontId="14" fillId="0" borderId="4" xfId="2" applyNumberFormat="1" applyFont="1" applyBorder="1" applyAlignment="1">
      <alignment horizontal="center"/>
    </xf>
    <xf numFmtId="56" fontId="18" fillId="0" borderId="4" xfId="2" applyNumberFormat="1" applyFont="1" applyBorder="1" applyAlignment="1">
      <alignment horizontal="center"/>
    </xf>
    <xf numFmtId="0" fontId="14" fillId="0" borderId="41" xfId="2" applyFont="1" applyBorder="1" applyAlignment="1">
      <alignment horizontal="center"/>
    </xf>
    <xf numFmtId="56" fontId="14" fillId="0" borderId="4" xfId="2" applyNumberFormat="1" applyFont="1" applyBorder="1" applyAlignment="1">
      <alignment horizontal="center" vertical="center"/>
    </xf>
    <xf numFmtId="0" fontId="17" fillId="0" borderId="34" xfId="2" applyFont="1" applyBorder="1" applyAlignment="1">
      <alignment horizontal="right" vertical="center"/>
    </xf>
    <xf numFmtId="0" fontId="17" fillId="0" borderId="34" xfId="2" applyFont="1" applyBorder="1" applyAlignment="1">
      <alignment horizontal="center" vertical="center"/>
    </xf>
    <xf numFmtId="0" fontId="17" fillId="0" borderId="42" xfId="2" applyFont="1" applyBorder="1" applyAlignment="1">
      <alignment horizontal="right" vertical="center"/>
    </xf>
    <xf numFmtId="0" fontId="17" fillId="0" borderId="26" xfId="2" applyFont="1" applyBorder="1" applyAlignment="1">
      <alignment horizontal="center" vertical="center"/>
    </xf>
    <xf numFmtId="0" fontId="17" fillId="0" borderId="43" xfId="2" applyFont="1" applyBorder="1" applyAlignment="1">
      <alignment horizontal="right" vertical="center"/>
    </xf>
    <xf numFmtId="0" fontId="17" fillId="0" borderId="43" xfId="2" applyFont="1" applyBorder="1" applyAlignment="1">
      <alignment horizontal="center" vertical="center"/>
    </xf>
    <xf numFmtId="0" fontId="17" fillId="0" borderId="44" xfId="2" applyFont="1" applyBorder="1" applyAlignment="1">
      <alignment horizontal="right" vertical="center"/>
    </xf>
    <xf numFmtId="0" fontId="16" fillId="0" borderId="0" xfId="2" applyFont="1" applyAlignment="1">
      <alignment horizontal="center"/>
    </xf>
    <xf numFmtId="0" fontId="19" fillId="0" borderId="0" xfId="2" applyFont="1"/>
    <xf numFmtId="0" fontId="19" fillId="0" borderId="0" xfId="2" applyFont="1" applyAlignment="1">
      <alignment horizontal="center"/>
    </xf>
    <xf numFmtId="0" fontId="14" fillId="0" borderId="0" xfId="2" applyFont="1"/>
    <xf numFmtId="56" fontId="14" fillId="0" borderId="0" xfId="2" applyNumberFormat="1" applyFont="1"/>
    <xf numFmtId="56" fontId="18" fillId="0" borderId="26" xfId="2" applyNumberFormat="1" applyFont="1" applyBorder="1" applyAlignment="1">
      <alignment horizontal="center"/>
    </xf>
    <xf numFmtId="56" fontId="18" fillId="0" borderId="0" xfId="2" applyNumberFormat="1" applyFont="1" applyAlignment="1">
      <alignment horizontal="center"/>
    </xf>
    <xf numFmtId="56" fontId="14" fillId="0" borderId="0" xfId="2" applyNumberFormat="1" applyFont="1" applyAlignment="1">
      <alignment horizontal="right" vertical="center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 vertical="center" shrinkToFit="1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3" borderId="61" xfId="0" applyFill="1" applyBorder="1" applyAlignment="1">
      <alignment horizontal="center"/>
    </xf>
    <xf numFmtId="0" fontId="0" fillId="0" borderId="68" xfId="0" applyBorder="1" applyAlignment="1">
      <alignment horizontal="center" vertical="center"/>
    </xf>
    <xf numFmtId="49" fontId="0" fillId="0" borderId="69" xfId="0" applyNumberForma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32" xfId="0" applyBorder="1" applyAlignment="1">
      <alignment horizontal="center"/>
    </xf>
    <xf numFmtId="49" fontId="0" fillId="0" borderId="7" xfId="0" applyNumberFormat="1" applyBorder="1" applyAlignment="1">
      <alignment horizontal="center" vertical="center"/>
    </xf>
    <xf numFmtId="0" fontId="0" fillId="0" borderId="30" xfId="0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0" fillId="0" borderId="46" xfId="0" applyBorder="1" applyAlignment="1">
      <alignment horizontal="center" vertical="center" shrinkToFit="1"/>
    </xf>
    <xf numFmtId="0" fontId="0" fillId="0" borderId="45" xfId="0" applyBorder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49" fontId="0" fillId="0" borderId="70" xfId="0" applyNumberForma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1" xfId="0" applyFont="1" applyBorder="1"/>
    <xf numFmtId="0" fontId="0" fillId="4" borderId="12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3" fillId="2" borderId="48" xfId="0" applyFont="1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0" fillId="2" borderId="52" xfId="0" applyFill="1" applyBorder="1" applyAlignment="1">
      <alignment horizontal="center" vertical="center"/>
    </xf>
    <xf numFmtId="0" fontId="0" fillId="2" borderId="53" xfId="0" applyFill="1" applyBorder="1" applyAlignment="1">
      <alignment horizontal="center" vertical="center"/>
    </xf>
    <xf numFmtId="0" fontId="0" fillId="2" borderId="54" xfId="0" applyFill="1" applyBorder="1" applyAlignment="1">
      <alignment horizontal="center" vertical="center"/>
    </xf>
    <xf numFmtId="0" fontId="0" fillId="2" borderId="55" xfId="0" applyFill="1" applyBorder="1" applyAlignment="1">
      <alignment horizontal="center" vertical="center"/>
    </xf>
    <xf numFmtId="0" fontId="3" fillId="2" borderId="57" xfId="0" applyFont="1" applyFill="1" applyBorder="1" applyAlignment="1">
      <alignment horizontal="center" vertical="center"/>
    </xf>
    <xf numFmtId="0" fontId="3" fillId="2" borderId="58" xfId="0" applyFont="1" applyFill="1" applyBorder="1" applyAlignment="1">
      <alignment horizontal="center" vertical="center"/>
    </xf>
    <xf numFmtId="0" fontId="3" fillId="2" borderId="59" xfId="0" applyFont="1" applyFill="1" applyBorder="1" applyAlignment="1">
      <alignment horizontal="center" vertical="center"/>
    </xf>
    <xf numFmtId="0" fontId="3" fillId="2" borderId="57" xfId="0" applyFont="1" applyFill="1" applyBorder="1" applyAlignment="1">
      <alignment horizontal="center" vertical="center" shrinkToFit="1"/>
    </xf>
    <xf numFmtId="0" fontId="3" fillId="2" borderId="60" xfId="0" applyFont="1" applyFill="1" applyBorder="1" applyAlignment="1">
      <alignment horizontal="center" vertical="center" shrinkToFit="1"/>
    </xf>
    <xf numFmtId="49" fontId="3" fillId="2" borderId="60" xfId="0" applyNumberFormat="1" applyFont="1" applyFill="1" applyBorder="1" applyAlignment="1">
      <alignment horizontal="center" vertical="center"/>
    </xf>
    <xf numFmtId="0" fontId="3" fillId="2" borderId="67" xfId="0" applyFont="1" applyFill="1" applyBorder="1" applyAlignment="1">
      <alignment horizontal="center"/>
    </xf>
    <xf numFmtId="0" fontId="0" fillId="2" borderId="56" xfId="0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49" fontId="5" fillId="2" borderId="1" xfId="0" applyNumberFormat="1" applyFont="1" applyFill="1" applyBorder="1" applyAlignment="1">
      <alignment horizontal="center"/>
    </xf>
    <xf numFmtId="38" fontId="4" fillId="0" borderId="9" xfId="1" applyFont="1" applyBorder="1" applyAlignment="1">
      <alignment horizontal="center"/>
    </xf>
    <xf numFmtId="0" fontId="0" fillId="0" borderId="0" xfId="0" applyAlignment="1">
      <alignment horizontal="center"/>
    </xf>
    <xf numFmtId="0" fontId="0" fillId="4" borderId="65" xfId="0" applyFill="1" applyBorder="1" applyAlignment="1">
      <alignment horizontal="center"/>
    </xf>
    <xf numFmtId="0" fontId="0" fillId="4" borderId="66" xfId="0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0" fillId="3" borderId="9" xfId="0" applyFill="1" applyBorder="1" applyAlignment="1">
      <alignment horizontal="center"/>
    </xf>
    <xf numFmtId="38" fontId="4" fillId="0" borderId="1" xfId="1" applyFont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17" fillId="0" borderId="35" xfId="2" applyFont="1" applyBorder="1" applyAlignment="1">
      <alignment horizontal="center" vertical="center"/>
    </xf>
    <xf numFmtId="0" fontId="17" fillId="0" borderId="36" xfId="2" applyFont="1" applyBorder="1" applyAlignment="1">
      <alignment horizontal="center" vertical="center"/>
    </xf>
    <xf numFmtId="0" fontId="17" fillId="0" borderId="39" xfId="2" applyFont="1" applyBorder="1" applyAlignment="1">
      <alignment horizontal="center" vertical="center"/>
    </xf>
    <xf numFmtId="0" fontId="17" fillId="0" borderId="27" xfId="2" applyFont="1" applyBorder="1" applyAlignment="1">
      <alignment horizontal="center" vertical="center"/>
    </xf>
    <xf numFmtId="0" fontId="17" fillId="0" borderId="43" xfId="2" applyFont="1" applyBorder="1" applyAlignment="1">
      <alignment horizontal="center" vertical="center"/>
    </xf>
    <xf numFmtId="0" fontId="17" fillId="0" borderId="41" xfId="2" applyFont="1" applyBorder="1" applyAlignment="1">
      <alignment horizontal="center" vertical="center"/>
    </xf>
    <xf numFmtId="0" fontId="17" fillId="0" borderId="37" xfId="2" applyFont="1" applyBorder="1" applyAlignment="1">
      <alignment horizontal="center" vertical="center"/>
    </xf>
    <xf numFmtId="0" fontId="17" fillId="0" borderId="44" xfId="2" applyFont="1" applyBorder="1" applyAlignment="1">
      <alignment horizontal="center" vertical="center"/>
    </xf>
    <xf numFmtId="0" fontId="17" fillId="0" borderId="42" xfId="2" applyFont="1" applyBorder="1" applyAlignment="1">
      <alignment horizontal="center" vertical="center"/>
    </xf>
    <xf numFmtId="0" fontId="14" fillId="0" borderId="0" xfId="2" applyFont="1" applyAlignment="1">
      <alignment horizontal="center" shrinkToFit="1"/>
    </xf>
    <xf numFmtId="14" fontId="16" fillId="0" borderId="0" xfId="2" applyNumberFormat="1" applyFont="1" applyAlignment="1">
      <alignment horizontal="right" vertical="center"/>
    </xf>
    <xf numFmtId="0" fontId="17" fillId="0" borderId="62" xfId="2" applyFont="1" applyBorder="1" applyAlignment="1">
      <alignment horizontal="center" vertical="center"/>
    </xf>
    <xf numFmtId="0" fontId="17" fillId="0" borderId="63" xfId="2" applyFont="1" applyBorder="1" applyAlignment="1">
      <alignment horizontal="center" vertical="center"/>
    </xf>
    <xf numFmtId="0" fontId="17" fillId="0" borderId="64" xfId="2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2C38C714-9E75-434C-990F-18F701C559D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411480</xdr:colOff>
      <xdr:row>116</xdr:row>
      <xdr:rowOff>68580</xdr:rowOff>
    </xdr:from>
    <xdr:to>
      <xdr:col>12</xdr:col>
      <xdr:colOff>152400</xdr:colOff>
      <xdr:row>117</xdr:row>
      <xdr:rowOff>167640</xdr:rowOff>
    </xdr:to>
    <xdr:sp macro="" textlink="">
      <xdr:nvSpPr>
        <xdr:cNvPr id="3" name="円/楕円 1">
          <a:extLst>
            <a:ext uri="{FF2B5EF4-FFF2-40B4-BE49-F238E27FC236}">
              <a16:creationId xmlns:a16="http://schemas.microsoft.com/office/drawing/2014/main" id="{236BE398-3680-4FFA-A323-C455990499EC}"/>
            </a:ext>
          </a:extLst>
        </xdr:cNvPr>
        <xdr:cNvSpPr/>
      </xdr:nvSpPr>
      <xdr:spPr>
        <a:xfrm>
          <a:off x="6659880" y="17990820"/>
          <a:ext cx="312420" cy="3048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EA623-9F50-46A1-95ED-86DF6841CCC4}">
  <dimension ref="B1:N35"/>
  <sheetViews>
    <sheetView workbookViewId="0">
      <selection activeCell="O2" sqref="O2"/>
    </sheetView>
  </sheetViews>
  <sheetFormatPr defaultColWidth="9.109375" defaultRowHeight="12" x14ac:dyDescent="0.15"/>
  <cols>
    <col min="1" max="1" width="1.33203125" style="55" customWidth="1"/>
    <col min="2" max="2" width="11.6640625" style="90" customWidth="1"/>
    <col min="3" max="3" width="14.5546875" style="55" customWidth="1"/>
    <col min="4" max="4" width="9.88671875" style="90" hidden="1" customWidth="1"/>
    <col min="5" max="5" width="5.6640625" style="90" hidden="1" customWidth="1"/>
    <col min="6" max="6" width="14.6640625" style="90" customWidth="1"/>
    <col min="7" max="7" width="14.6640625" style="55" customWidth="1"/>
    <col min="8" max="8" width="2.88671875" style="55" customWidth="1"/>
    <col min="9" max="9" width="11.6640625" style="90" customWidth="1"/>
    <col min="10" max="10" width="14.6640625" style="55" customWidth="1"/>
    <col min="11" max="11" width="9.88671875" style="90" hidden="1" customWidth="1"/>
    <col min="12" max="12" width="5.6640625" style="90" hidden="1" customWidth="1"/>
    <col min="13" max="13" width="14.5546875" style="55" customWidth="1"/>
    <col min="14" max="14" width="14.6640625" style="55" customWidth="1"/>
    <col min="15" max="16384" width="9.109375" style="55"/>
  </cols>
  <sheetData>
    <row r="1" spans="2:14" ht="16.2" x14ac:dyDescent="0.2">
      <c r="B1" s="162" t="s">
        <v>87</v>
      </c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</row>
    <row r="2" spans="2:14" ht="20.25" customHeight="1" x14ac:dyDescent="0.15">
      <c r="B2" s="163" t="s">
        <v>88</v>
      </c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</row>
    <row r="3" spans="2:14" s="62" customFormat="1" ht="17.25" customHeight="1" x14ac:dyDescent="0.2">
      <c r="B3" s="56" t="s">
        <v>89</v>
      </c>
      <c r="C3" s="57">
        <v>44639</v>
      </c>
      <c r="D3" s="58"/>
      <c r="E3" s="58"/>
      <c r="F3" s="59" t="s">
        <v>90</v>
      </c>
      <c r="G3" s="58"/>
      <c r="H3" s="58"/>
      <c r="I3" s="60"/>
      <c r="J3" s="61"/>
      <c r="K3" s="58"/>
      <c r="L3" s="58"/>
    </row>
    <row r="4" spans="2:14" s="62" customFormat="1" ht="6" customHeight="1" x14ac:dyDescent="0.2">
      <c r="B4" s="60"/>
      <c r="C4" s="61"/>
      <c r="D4" s="58"/>
      <c r="E4" s="58"/>
      <c r="F4" s="58"/>
      <c r="G4" s="58"/>
      <c r="H4" s="58"/>
      <c r="I4" s="60"/>
      <c r="J4" s="61"/>
      <c r="K4" s="58"/>
      <c r="L4" s="58"/>
    </row>
    <row r="5" spans="2:14" s="62" customFormat="1" ht="17.25" customHeight="1" x14ac:dyDescent="0.2">
      <c r="B5" s="63"/>
      <c r="C5" s="64" t="s">
        <v>91</v>
      </c>
      <c r="D5" s="64"/>
      <c r="E5" s="64"/>
      <c r="F5" s="64" t="s">
        <v>92</v>
      </c>
      <c r="G5" s="64" t="s">
        <v>93</v>
      </c>
      <c r="H5" s="58"/>
      <c r="I5" s="63"/>
      <c r="J5" s="65" t="s">
        <v>91</v>
      </c>
      <c r="K5" s="64"/>
      <c r="L5" s="64"/>
      <c r="M5" s="66" t="s">
        <v>92</v>
      </c>
      <c r="N5" s="66" t="s">
        <v>93</v>
      </c>
    </row>
    <row r="6" spans="2:14" s="62" customFormat="1" ht="17.25" customHeight="1" x14ac:dyDescent="0.2">
      <c r="B6" s="67" t="s">
        <v>94</v>
      </c>
      <c r="C6" s="164"/>
      <c r="D6" s="68"/>
      <c r="E6" s="68"/>
      <c r="F6" s="69" t="s">
        <v>95</v>
      </c>
      <c r="G6" s="69" t="s">
        <v>96</v>
      </c>
      <c r="H6" s="58"/>
      <c r="I6" s="67" t="s">
        <v>97</v>
      </c>
      <c r="J6" s="164"/>
      <c r="K6" s="68"/>
      <c r="L6" s="68"/>
      <c r="M6" s="70" t="s">
        <v>98</v>
      </c>
      <c r="N6" s="70" t="s">
        <v>99</v>
      </c>
    </row>
    <row r="7" spans="2:14" s="62" customFormat="1" ht="17.25" customHeight="1" x14ac:dyDescent="0.2">
      <c r="B7" s="71"/>
      <c r="C7" s="165"/>
      <c r="D7" s="68"/>
      <c r="E7" s="68"/>
      <c r="F7" s="69" t="s">
        <v>100</v>
      </c>
      <c r="G7" s="69" t="s">
        <v>101</v>
      </c>
      <c r="H7" s="58"/>
      <c r="I7" s="71"/>
      <c r="J7" s="165"/>
      <c r="K7" s="68"/>
      <c r="L7" s="68"/>
      <c r="M7" s="70" t="s">
        <v>102</v>
      </c>
      <c r="N7" s="70" t="s">
        <v>103</v>
      </c>
    </row>
    <row r="8" spans="2:14" s="62" customFormat="1" ht="17.25" customHeight="1" x14ac:dyDescent="0.2">
      <c r="B8" s="71"/>
      <c r="C8" s="165"/>
      <c r="D8" s="68"/>
      <c r="E8" s="68"/>
      <c r="F8" s="69" t="s">
        <v>104</v>
      </c>
      <c r="G8" s="69" t="s">
        <v>100</v>
      </c>
      <c r="H8" s="58"/>
      <c r="I8" s="71"/>
      <c r="J8" s="165"/>
      <c r="K8" s="68"/>
      <c r="L8" s="68"/>
      <c r="M8" s="72" t="s">
        <v>105</v>
      </c>
      <c r="N8" s="70" t="s">
        <v>100</v>
      </c>
    </row>
    <row r="9" spans="2:14" s="62" customFormat="1" ht="17.25" customHeight="1" x14ac:dyDescent="0.2">
      <c r="B9" s="71"/>
      <c r="C9" s="165"/>
      <c r="D9" s="68"/>
      <c r="E9" s="68"/>
      <c r="F9" s="72" t="s">
        <v>106</v>
      </c>
      <c r="G9" s="69" t="s">
        <v>104</v>
      </c>
      <c r="H9" s="58"/>
      <c r="I9" s="71"/>
      <c r="J9" s="165"/>
      <c r="K9" s="68"/>
      <c r="L9" s="68"/>
      <c r="M9" s="70"/>
      <c r="N9" s="70" t="s">
        <v>104</v>
      </c>
    </row>
    <row r="10" spans="2:14" s="62" customFormat="1" ht="17.25" customHeight="1" x14ac:dyDescent="0.2">
      <c r="B10" s="71"/>
      <c r="C10" s="165"/>
      <c r="D10" s="68"/>
      <c r="E10" s="68"/>
      <c r="F10" s="73"/>
      <c r="G10" s="73" t="s">
        <v>107</v>
      </c>
      <c r="H10" s="58"/>
      <c r="I10" s="71"/>
      <c r="J10" s="165"/>
      <c r="K10" s="68"/>
      <c r="L10" s="68"/>
      <c r="M10" s="74"/>
      <c r="N10" s="74" t="s">
        <v>108</v>
      </c>
    </row>
    <row r="11" spans="2:14" s="62" customFormat="1" ht="17.25" customHeight="1" x14ac:dyDescent="0.2">
      <c r="B11" s="71"/>
      <c r="C11" s="165"/>
      <c r="D11" s="68"/>
      <c r="E11" s="68"/>
      <c r="F11" s="69" t="s">
        <v>109</v>
      </c>
      <c r="G11" s="69" t="s">
        <v>109</v>
      </c>
      <c r="H11" s="58"/>
      <c r="I11" s="71"/>
      <c r="J11" s="165"/>
      <c r="K11" s="68"/>
      <c r="L11" s="68"/>
      <c r="M11" s="70" t="s">
        <v>110</v>
      </c>
      <c r="N11" s="70" t="s">
        <v>110</v>
      </c>
    </row>
    <row r="12" spans="2:14" s="62" customFormat="1" ht="17.25" customHeight="1" x14ac:dyDescent="0.2">
      <c r="B12" s="71"/>
      <c r="C12" s="165"/>
      <c r="D12" s="68"/>
      <c r="E12" s="68"/>
      <c r="F12" s="75" t="s">
        <v>111</v>
      </c>
      <c r="G12" s="75" t="s">
        <v>111</v>
      </c>
      <c r="H12" s="58"/>
      <c r="I12" s="71"/>
      <c r="J12" s="165"/>
      <c r="K12" s="68"/>
      <c r="L12" s="68"/>
      <c r="M12" s="70" t="s">
        <v>112</v>
      </c>
      <c r="N12" s="70" t="s">
        <v>112</v>
      </c>
    </row>
    <row r="13" spans="2:14" s="62" customFormat="1" ht="17.25" customHeight="1" x14ac:dyDescent="0.2">
      <c r="B13" s="76"/>
      <c r="C13" s="166"/>
      <c r="D13" s="68"/>
      <c r="E13" s="68"/>
      <c r="F13" s="69"/>
      <c r="G13" s="69" t="s">
        <v>113</v>
      </c>
      <c r="H13" s="58"/>
      <c r="I13" s="76"/>
      <c r="J13" s="166"/>
      <c r="K13" s="68"/>
      <c r="L13" s="68"/>
      <c r="M13" s="77"/>
      <c r="N13" s="77" t="s">
        <v>113</v>
      </c>
    </row>
    <row r="14" spans="2:14" s="62" customFormat="1" ht="17.25" customHeight="1" thickBot="1" x14ac:dyDescent="0.25">
      <c r="D14" s="78"/>
      <c r="E14" s="78"/>
      <c r="F14" s="58"/>
      <c r="G14" s="58"/>
      <c r="H14" s="58"/>
      <c r="K14" s="68"/>
      <c r="L14" s="68"/>
    </row>
    <row r="15" spans="2:14" ht="17.25" customHeight="1" x14ac:dyDescent="0.2">
      <c r="B15" s="56" t="s">
        <v>114</v>
      </c>
      <c r="C15" s="57">
        <v>44640</v>
      </c>
      <c r="D15" s="58"/>
      <c r="E15" s="58"/>
      <c r="F15" s="59" t="s">
        <v>115</v>
      </c>
      <c r="G15" s="58"/>
      <c r="H15" s="58"/>
      <c r="I15" s="60"/>
      <c r="J15" s="61"/>
      <c r="K15" s="58"/>
      <c r="L15" s="58"/>
      <c r="M15" s="62"/>
      <c r="N15" s="62"/>
    </row>
    <row r="16" spans="2:14" ht="6" customHeight="1" x14ac:dyDescent="0.2">
      <c r="B16" s="60"/>
      <c r="C16" s="61"/>
      <c r="D16" s="58"/>
      <c r="E16" s="58"/>
      <c r="F16" s="58"/>
      <c r="G16" s="58"/>
      <c r="H16" s="58"/>
      <c r="I16" s="60"/>
      <c r="J16" s="61"/>
      <c r="K16" s="58"/>
      <c r="L16" s="58"/>
      <c r="M16" s="62"/>
      <c r="N16" s="62"/>
    </row>
    <row r="17" spans="2:14" ht="17.25" customHeight="1" x14ac:dyDescent="0.2">
      <c r="B17" s="63"/>
      <c r="C17" s="79" t="s">
        <v>91</v>
      </c>
      <c r="D17" s="80"/>
      <c r="E17" s="80"/>
      <c r="F17" s="79" t="s">
        <v>92</v>
      </c>
      <c r="G17" s="66" t="s">
        <v>93</v>
      </c>
      <c r="H17" s="81"/>
      <c r="I17" s="63"/>
      <c r="J17" s="82" t="s">
        <v>91</v>
      </c>
      <c r="K17" s="80"/>
      <c r="L17" s="80"/>
      <c r="M17" s="66" t="s">
        <v>92</v>
      </c>
      <c r="N17" s="66" t="s">
        <v>93</v>
      </c>
    </row>
    <row r="18" spans="2:14" ht="17.25" customHeight="1" x14ac:dyDescent="0.15">
      <c r="B18" s="67" t="s">
        <v>94</v>
      </c>
      <c r="C18" s="164"/>
      <c r="D18" s="68"/>
      <c r="E18" s="68"/>
      <c r="F18" s="83" t="s">
        <v>116</v>
      </c>
      <c r="G18" s="83" t="s">
        <v>117</v>
      </c>
      <c r="H18" s="61"/>
      <c r="I18" s="67" t="s">
        <v>97</v>
      </c>
      <c r="J18" s="164"/>
      <c r="K18" s="84"/>
      <c r="L18" s="68"/>
      <c r="M18" s="83" t="s">
        <v>118</v>
      </c>
      <c r="N18" s="83" t="s">
        <v>117</v>
      </c>
    </row>
    <row r="19" spans="2:14" ht="17.25" customHeight="1" x14ac:dyDescent="0.15">
      <c r="B19" s="71"/>
      <c r="C19" s="165"/>
      <c r="D19" s="68"/>
      <c r="E19" s="68"/>
      <c r="F19" s="83" t="s">
        <v>119</v>
      </c>
      <c r="G19" s="83" t="s">
        <v>120</v>
      </c>
      <c r="H19" s="61"/>
      <c r="I19" s="71"/>
      <c r="J19" s="165"/>
      <c r="K19" s="84"/>
      <c r="L19" s="68"/>
      <c r="M19" s="83" t="s">
        <v>121</v>
      </c>
      <c r="N19" s="83" t="s">
        <v>121</v>
      </c>
    </row>
    <row r="20" spans="2:14" ht="14.4" x14ac:dyDescent="0.15">
      <c r="B20" s="71"/>
      <c r="C20" s="165"/>
      <c r="D20" s="68"/>
      <c r="E20" s="68"/>
      <c r="F20" s="83" t="s">
        <v>122</v>
      </c>
      <c r="G20" s="85" t="s">
        <v>123</v>
      </c>
      <c r="H20" s="61"/>
      <c r="I20" s="71"/>
      <c r="J20" s="165"/>
      <c r="K20" s="84"/>
      <c r="L20" s="68"/>
      <c r="M20" s="83" t="s">
        <v>124</v>
      </c>
      <c r="N20" s="83" t="s">
        <v>124</v>
      </c>
    </row>
    <row r="21" spans="2:14" ht="14.4" x14ac:dyDescent="0.15">
      <c r="B21" s="71"/>
      <c r="C21" s="165"/>
      <c r="D21" s="86"/>
      <c r="E21" s="86"/>
      <c r="F21" s="87" t="s">
        <v>125</v>
      </c>
      <c r="G21" s="72" t="s">
        <v>106</v>
      </c>
      <c r="H21" s="61"/>
      <c r="I21" s="71"/>
      <c r="J21" s="165"/>
      <c r="K21" s="88"/>
      <c r="L21" s="86"/>
      <c r="M21" s="87"/>
      <c r="N21" s="72" t="s">
        <v>126</v>
      </c>
    </row>
    <row r="22" spans="2:14" ht="14.4" x14ac:dyDescent="0.15">
      <c r="B22" s="71"/>
      <c r="C22" s="165"/>
      <c r="D22" s="68"/>
      <c r="E22" s="68"/>
      <c r="F22" s="69" t="s">
        <v>127</v>
      </c>
      <c r="G22" s="69" t="s">
        <v>127</v>
      </c>
      <c r="H22" s="61"/>
      <c r="I22" s="71"/>
      <c r="J22" s="165"/>
      <c r="K22" s="68"/>
      <c r="L22" s="68"/>
      <c r="M22" s="69" t="s">
        <v>128</v>
      </c>
      <c r="N22" s="69" t="s">
        <v>128</v>
      </c>
    </row>
    <row r="23" spans="2:14" ht="14.4" x14ac:dyDescent="0.15">
      <c r="B23" s="71"/>
      <c r="C23" s="165"/>
      <c r="D23" s="68"/>
      <c r="E23" s="68"/>
      <c r="F23" s="69" t="s">
        <v>129</v>
      </c>
      <c r="G23" s="69" t="s">
        <v>130</v>
      </c>
      <c r="H23" s="61"/>
      <c r="I23" s="71"/>
      <c r="J23" s="165"/>
      <c r="K23" s="68"/>
      <c r="L23" s="68"/>
      <c r="M23" s="69" t="s">
        <v>111</v>
      </c>
      <c r="N23" s="69" t="s">
        <v>111</v>
      </c>
    </row>
    <row r="24" spans="2:14" ht="14.4" x14ac:dyDescent="0.15">
      <c r="B24" s="76"/>
      <c r="C24" s="166"/>
      <c r="D24" s="58"/>
      <c r="E24" s="58"/>
      <c r="F24" s="89"/>
      <c r="G24" s="75" t="s">
        <v>131</v>
      </c>
      <c r="H24" s="61"/>
      <c r="I24" s="76"/>
      <c r="J24" s="166"/>
      <c r="K24" s="58"/>
      <c r="L24" s="58"/>
      <c r="M24" s="69"/>
      <c r="N24" s="85" t="s">
        <v>131</v>
      </c>
    </row>
    <row r="25" spans="2:14" ht="19.2" x14ac:dyDescent="0.25">
      <c r="C25" s="91"/>
      <c r="D25" s="92"/>
      <c r="E25" s="92"/>
      <c r="F25" s="92"/>
      <c r="K25" s="92"/>
      <c r="L25" s="92"/>
    </row>
    <row r="26" spans="2:14" ht="16.2" x14ac:dyDescent="0.2">
      <c r="B26" s="56" t="s">
        <v>132</v>
      </c>
      <c r="C26" s="57">
        <v>44641</v>
      </c>
      <c r="D26" s="59"/>
      <c r="E26" s="59"/>
      <c r="F26" s="59" t="s">
        <v>133</v>
      </c>
      <c r="G26" s="93"/>
      <c r="H26" s="93"/>
      <c r="I26" s="93"/>
      <c r="J26" s="93"/>
      <c r="K26" s="59"/>
      <c r="L26" s="59"/>
      <c r="M26" s="93"/>
      <c r="N26" s="93"/>
    </row>
    <row r="27" spans="2:14" ht="7.5" customHeight="1" x14ac:dyDescent="0.2">
      <c r="B27" s="56"/>
      <c r="C27" s="94"/>
      <c r="D27" s="95" t="s">
        <v>134</v>
      </c>
      <c r="E27" s="95" t="s">
        <v>135</v>
      </c>
      <c r="F27" s="96"/>
      <c r="G27" s="93"/>
      <c r="H27" s="93"/>
      <c r="I27" s="56"/>
      <c r="J27" s="97"/>
      <c r="K27" s="95" t="s">
        <v>134</v>
      </c>
      <c r="L27" s="95" t="s">
        <v>135</v>
      </c>
      <c r="M27" s="93"/>
      <c r="N27" s="93"/>
    </row>
    <row r="28" spans="2:14" ht="17.25" customHeight="1" x14ac:dyDescent="0.2">
      <c r="B28" s="56"/>
      <c r="C28" s="79" t="s">
        <v>91</v>
      </c>
      <c r="D28" s="80"/>
      <c r="E28" s="80"/>
      <c r="F28" s="79" t="s">
        <v>92</v>
      </c>
      <c r="G28" s="66" t="s">
        <v>93</v>
      </c>
      <c r="H28" s="81"/>
      <c r="I28" s="56"/>
      <c r="J28" s="79" t="s">
        <v>91</v>
      </c>
      <c r="K28" s="80"/>
      <c r="L28" s="80"/>
      <c r="M28" s="79" t="s">
        <v>92</v>
      </c>
      <c r="N28" s="66" t="s">
        <v>93</v>
      </c>
    </row>
    <row r="29" spans="2:14" ht="17.25" customHeight="1" x14ac:dyDescent="0.15">
      <c r="B29" s="153" t="s">
        <v>94</v>
      </c>
      <c r="C29" s="83" t="s">
        <v>136</v>
      </c>
      <c r="D29" s="68"/>
      <c r="E29" s="68"/>
      <c r="F29" s="156"/>
      <c r="G29" s="157"/>
      <c r="H29" s="61"/>
      <c r="I29" s="153" t="s">
        <v>97</v>
      </c>
      <c r="J29" s="83" t="s">
        <v>118</v>
      </c>
      <c r="K29" s="68"/>
      <c r="L29" s="68"/>
      <c r="M29" s="156"/>
      <c r="N29" s="157"/>
    </row>
    <row r="30" spans="2:14" ht="17.25" customHeight="1" x14ac:dyDescent="0.15">
      <c r="B30" s="154"/>
      <c r="C30" s="83" t="s">
        <v>137</v>
      </c>
      <c r="D30" s="68"/>
      <c r="E30" s="68"/>
      <c r="F30" s="158"/>
      <c r="G30" s="159"/>
      <c r="H30" s="61"/>
      <c r="I30" s="154"/>
      <c r="J30" s="83" t="s">
        <v>138</v>
      </c>
      <c r="K30" s="68"/>
      <c r="L30" s="68"/>
      <c r="M30" s="158"/>
      <c r="N30" s="159"/>
    </row>
    <row r="31" spans="2:14" ht="17.25" customHeight="1" x14ac:dyDescent="0.15">
      <c r="B31" s="154"/>
      <c r="C31" s="83" t="s">
        <v>139</v>
      </c>
      <c r="D31" s="68"/>
      <c r="E31" s="68"/>
      <c r="F31" s="158"/>
      <c r="G31" s="159"/>
      <c r="H31" s="61"/>
      <c r="I31" s="154"/>
      <c r="J31" s="83" t="s">
        <v>139</v>
      </c>
      <c r="K31" s="68"/>
      <c r="L31" s="68"/>
      <c r="M31" s="158"/>
      <c r="N31" s="159"/>
    </row>
    <row r="32" spans="2:14" ht="17.25" customHeight="1" x14ac:dyDescent="0.15">
      <c r="B32" s="154"/>
      <c r="C32" s="87"/>
      <c r="D32" s="86"/>
      <c r="E32" s="86"/>
      <c r="F32" s="158"/>
      <c r="G32" s="159"/>
      <c r="H32" s="61"/>
      <c r="I32" s="154"/>
      <c r="J32" s="87"/>
      <c r="K32" s="86"/>
      <c r="L32" s="86"/>
      <c r="M32" s="158"/>
      <c r="N32" s="159"/>
    </row>
    <row r="33" spans="2:14" ht="17.25" customHeight="1" x14ac:dyDescent="0.15">
      <c r="B33" s="154"/>
      <c r="C33" s="83" t="s">
        <v>110</v>
      </c>
      <c r="D33" s="68"/>
      <c r="E33" s="68"/>
      <c r="F33" s="158"/>
      <c r="G33" s="159"/>
      <c r="H33" s="61"/>
      <c r="I33" s="154"/>
      <c r="J33" s="83" t="s">
        <v>110</v>
      </c>
      <c r="K33" s="68"/>
      <c r="L33" s="68"/>
      <c r="M33" s="158"/>
      <c r="N33" s="159"/>
    </row>
    <row r="34" spans="2:14" ht="17.25" customHeight="1" x14ac:dyDescent="0.15">
      <c r="B34" s="154"/>
      <c r="C34" s="83"/>
      <c r="D34" s="68"/>
      <c r="E34" s="68"/>
      <c r="F34" s="158"/>
      <c r="G34" s="159"/>
      <c r="H34" s="61"/>
      <c r="I34" s="154"/>
      <c r="J34" s="83"/>
      <c r="K34" s="68"/>
      <c r="L34" s="68"/>
      <c r="M34" s="158"/>
      <c r="N34" s="159"/>
    </row>
    <row r="35" spans="2:14" ht="17.25" customHeight="1" x14ac:dyDescent="0.15">
      <c r="B35" s="155"/>
      <c r="C35" s="85"/>
      <c r="D35" s="58"/>
      <c r="E35" s="58"/>
      <c r="F35" s="160"/>
      <c r="G35" s="161"/>
      <c r="H35" s="61"/>
      <c r="I35" s="155"/>
      <c r="J35" s="85"/>
      <c r="K35" s="58"/>
      <c r="L35" s="58"/>
      <c r="M35" s="160"/>
      <c r="N35" s="161"/>
    </row>
  </sheetData>
  <mergeCells count="10">
    <mergeCell ref="B29:B35"/>
    <mergeCell ref="F29:G35"/>
    <mergeCell ref="I29:I35"/>
    <mergeCell ref="M29:N35"/>
    <mergeCell ref="B1:N1"/>
    <mergeCell ref="B2:N2"/>
    <mergeCell ref="C6:C13"/>
    <mergeCell ref="J6:J13"/>
    <mergeCell ref="C18:C24"/>
    <mergeCell ref="J18:J24"/>
  </mergeCells>
  <phoneticPr fontId="2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13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524E0-9445-46DE-9470-9A006C9028C8}">
  <dimension ref="B1:X129"/>
  <sheetViews>
    <sheetView tabSelected="1" view="pageBreakPreview" zoomScaleNormal="100" zoomScaleSheetLayoutView="100" workbookViewId="0">
      <selection activeCell="Q4" sqref="Q4:R15"/>
    </sheetView>
  </sheetViews>
  <sheetFormatPr defaultRowHeight="12" x14ac:dyDescent="0.15"/>
  <cols>
    <col min="1" max="1" width="1.33203125" customWidth="1"/>
    <col min="2" max="2" width="5.109375" customWidth="1"/>
    <col min="3" max="3" width="20.109375" customWidth="1"/>
    <col min="4" max="4" width="1" customWidth="1"/>
    <col min="5" max="5" width="11.88671875" bestFit="1" customWidth="1"/>
    <col min="6" max="6" width="7.6640625" bestFit="1" customWidth="1"/>
    <col min="7" max="7" width="6.5546875" customWidth="1"/>
    <col min="8" max="9" width="10" customWidth="1"/>
    <col min="10" max="10" width="11.33203125" customWidth="1"/>
    <col min="11" max="11" width="6.109375" customWidth="1"/>
    <col min="12" max="12" width="8.33203125" customWidth="1"/>
    <col min="13" max="13" width="8.5546875" customWidth="1"/>
    <col min="14" max="14" width="10.5546875" customWidth="1"/>
    <col min="15" max="15" width="6.109375" style="100" customWidth="1"/>
    <col min="16" max="16" width="15.44140625" style="100" customWidth="1"/>
    <col min="17" max="17" width="6.77734375" customWidth="1"/>
    <col min="18" max="22" width="10" customWidth="1"/>
    <col min="23" max="23" width="10" hidden="1" customWidth="1"/>
    <col min="24" max="24" width="8.88671875" hidden="1" customWidth="1"/>
  </cols>
  <sheetData>
    <row r="1" spans="2:24" s="21" customFormat="1" ht="21" customHeight="1" x14ac:dyDescent="0.25">
      <c r="C1" s="24" t="s">
        <v>245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101"/>
      <c r="P1" s="101"/>
    </row>
    <row r="2" spans="2:24" ht="6" customHeight="1" thickBot="1" x14ac:dyDescent="0.2">
      <c r="B2" s="140"/>
      <c r="N2" s="9"/>
      <c r="P2" s="101"/>
    </row>
    <row r="3" spans="2:24" s="1" customFormat="1" ht="13.2" thickTop="1" thickBot="1" x14ac:dyDescent="0.2">
      <c r="B3" s="140"/>
      <c r="C3" s="51" t="s">
        <v>49</v>
      </c>
      <c r="D3" s="102"/>
      <c r="E3" s="121" t="s">
        <v>10</v>
      </c>
      <c r="F3" s="129" t="s">
        <v>39</v>
      </c>
      <c r="G3" s="129" t="s">
        <v>6</v>
      </c>
      <c r="H3" s="130" t="s">
        <v>4</v>
      </c>
      <c r="I3" s="131" t="s">
        <v>5</v>
      </c>
      <c r="J3" s="132" t="s">
        <v>86</v>
      </c>
      <c r="K3" s="129" t="s">
        <v>0</v>
      </c>
      <c r="L3" s="133" t="s">
        <v>11</v>
      </c>
      <c r="M3" s="133" t="s">
        <v>16</v>
      </c>
      <c r="N3" s="134" t="s">
        <v>20</v>
      </c>
      <c r="O3" s="135" t="s">
        <v>150</v>
      </c>
      <c r="P3" s="101"/>
    </row>
    <row r="4" spans="2:24" ht="12" customHeight="1" thickTop="1" thickBot="1" x14ac:dyDescent="0.2">
      <c r="B4" s="140"/>
      <c r="C4" s="103"/>
      <c r="D4" s="37"/>
      <c r="E4" s="122">
        <v>1</v>
      </c>
      <c r="F4" s="104"/>
      <c r="G4" s="14"/>
      <c r="H4" s="17"/>
      <c r="I4" s="19"/>
      <c r="J4" s="14">
        <f>E107</f>
        <v>0</v>
      </c>
      <c r="K4" s="14"/>
      <c r="L4" s="17"/>
      <c r="M4" s="17"/>
      <c r="N4" s="105"/>
      <c r="O4" s="106"/>
      <c r="P4" s="107" t="str">
        <f>IF(L4=0," ",VLOOKUP(L4,$B$14:$C$83,2))</f>
        <v xml:space="preserve"> </v>
      </c>
      <c r="Q4" t="s">
        <v>151</v>
      </c>
      <c r="W4">
        <v>1</v>
      </c>
      <c r="X4" t="s">
        <v>152</v>
      </c>
    </row>
    <row r="5" spans="2:24" ht="12" customHeight="1" x14ac:dyDescent="0.15">
      <c r="C5" t="s">
        <v>50</v>
      </c>
      <c r="D5" s="37"/>
      <c r="E5" s="123">
        <v>2</v>
      </c>
      <c r="F5" s="15"/>
      <c r="G5" s="15"/>
      <c r="H5" s="18"/>
      <c r="I5" s="20"/>
      <c r="J5" s="15">
        <f>$J$4</f>
        <v>0</v>
      </c>
      <c r="K5" s="15"/>
      <c r="L5" s="18"/>
      <c r="M5" s="18"/>
      <c r="N5" s="108"/>
      <c r="O5" s="25"/>
      <c r="P5" s="107" t="str">
        <f t="shared" ref="P5:P68" si="0">IF(L5=0," ",VLOOKUP(L5,$B$14:$C$83,2))</f>
        <v xml:space="preserve"> </v>
      </c>
      <c r="Q5" s="100" t="s">
        <v>153</v>
      </c>
      <c r="R5" t="s">
        <v>154</v>
      </c>
      <c r="W5">
        <v>2</v>
      </c>
      <c r="X5" t="s">
        <v>155</v>
      </c>
    </row>
    <row r="6" spans="2:24" ht="12" customHeight="1" thickBot="1" x14ac:dyDescent="0.2">
      <c r="B6" s="140" t="s">
        <v>60</v>
      </c>
      <c r="C6" s="140"/>
      <c r="D6" s="37"/>
      <c r="E6" s="123">
        <v>3</v>
      </c>
      <c r="F6" s="15"/>
      <c r="G6" s="15"/>
      <c r="H6" s="18"/>
      <c r="I6" s="20"/>
      <c r="J6" s="15">
        <f t="shared" ref="J6:J69" si="1">$J$4</f>
        <v>0</v>
      </c>
      <c r="K6" s="15"/>
      <c r="L6" s="18"/>
      <c r="M6" s="18"/>
      <c r="N6" s="108"/>
      <c r="O6" s="25"/>
      <c r="P6" s="107" t="str">
        <f t="shared" si="0"/>
        <v xml:space="preserve"> </v>
      </c>
      <c r="Q6" s="100" t="s">
        <v>156</v>
      </c>
      <c r="R6" t="s">
        <v>157</v>
      </c>
      <c r="W6">
        <v>3</v>
      </c>
      <c r="X6" t="s">
        <v>158</v>
      </c>
    </row>
    <row r="7" spans="2:24" ht="12" customHeight="1" thickTop="1" x14ac:dyDescent="0.15">
      <c r="B7" s="141" t="s">
        <v>36</v>
      </c>
      <c r="C7" s="142"/>
      <c r="D7" s="37"/>
      <c r="E7" s="123">
        <v>4</v>
      </c>
      <c r="F7" s="15"/>
      <c r="G7" s="15"/>
      <c r="H7" s="18"/>
      <c r="I7" s="20"/>
      <c r="J7" s="15">
        <f t="shared" si="1"/>
        <v>0</v>
      </c>
      <c r="K7" s="15"/>
      <c r="L7" s="18"/>
      <c r="M7" s="18"/>
      <c r="N7" s="108"/>
      <c r="O7" s="25"/>
      <c r="P7" s="107" t="str">
        <f t="shared" si="0"/>
        <v xml:space="preserve"> </v>
      </c>
      <c r="Q7" s="100" t="s">
        <v>159</v>
      </c>
      <c r="R7" t="s">
        <v>160</v>
      </c>
      <c r="W7">
        <v>4</v>
      </c>
      <c r="X7" t="s">
        <v>161</v>
      </c>
    </row>
    <row r="8" spans="2:24" ht="12" customHeight="1" x14ac:dyDescent="0.15">
      <c r="B8" s="118">
        <v>1</v>
      </c>
      <c r="C8" s="25" t="s">
        <v>32</v>
      </c>
      <c r="D8" s="37"/>
      <c r="E8" s="123">
        <v>5</v>
      </c>
      <c r="F8" s="15"/>
      <c r="G8" s="15"/>
      <c r="H8" s="18"/>
      <c r="I8" s="20"/>
      <c r="J8" s="15">
        <f t="shared" si="1"/>
        <v>0</v>
      </c>
      <c r="K8" s="15"/>
      <c r="L8" s="18"/>
      <c r="M8" s="18"/>
      <c r="N8" s="108"/>
      <c r="O8" s="25"/>
      <c r="P8" s="107" t="str">
        <f t="shared" si="0"/>
        <v xml:space="preserve"> </v>
      </c>
      <c r="Q8" s="100" t="s">
        <v>162</v>
      </c>
      <c r="R8" t="s">
        <v>163</v>
      </c>
      <c r="W8">
        <v>5</v>
      </c>
      <c r="X8" t="s">
        <v>164</v>
      </c>
    </row>
    <row r="9" spans="2:24" ht="12" customHeight="1" x14ac:dyDescent="0.15">
      <c r="B9" s="118">
        <v>2</v>
      </c>
      <c r="C9" s="25" t="s">
        <v>33</v>
      </c>
      <c r="D9" s="37"/>
      <c r="E9" s="123">
        <v>6</v>
      </c>
      <c r="F9" s="15"/>
      <c r="G9" s="15"/>
      <c r="H9" s="18"/>
      <c r="I9" s="20"/>
      <c r="J9" s="15">
        <f t="shared" si="1"/>
        <v>0</v>
      </c>
      <c r="K9" s="15"/>
      <c r="L9" s="18"/>
      <c r="M9" s="18"/>
      <c r="N9" s="108"/>
      <c r="O9" s="25"/>
      <c r="P9" s="107" t="str">
        <f t="shared" si="0"/>
        <v xml:space="preserve"> </v>
      </c>
      <c r="Q9" s="100" t="s">
        <v>165</v>
      </c>
      <c r="R9" t="s">
        <v>166</v>
      </c>
      <c r="W9">
        <v>6</v>
      </c>
      <c r="X9" t="s">
        <v>167</v>
      </c>
    </row>
    <row r="10" spans="2:24" ht="12" customHeight="1" x14ac:dyDescent="0.15">
      <c r="B10" s="119">
        <v>3</v>
      </c>
      <c r="C10" s="36" t="s">
        <v>37</v>
      </c>
      <c r="D10" s="37"/>
      <c r="E10" s="123">
        <v>7</v>
      </c>
      <c r="F10" s="15"/>
      <c r="G10" s="15"/>
      <c r="H10" s="18"/>
      <c r="I10" s="20"/>
      <c r="J10" s="15">
        <f t="shared" si="1"/>
        <v>0</v>
      </c>
      <c r="K10" s="15"/>
      <c r="L10" s="18"/>
      <c r="M10" s="18"/>
      <c r="N10" s="108"/>
      <c r="O10" s="25"/>
      <c r="P10" s="107" t="str">
        <f t="shared" si="0"/>
        <v xml:space="preserve"> </v>
      </c>
      <c r="Q10" s="100" t="s">
        <v>168</v>
      </c>
      <c r="R10" t="s">
        <v>169</v>
      </c>
      <c r="X10" t="s">
        <v>170</v>
      </c>
    </row>
    <row r="11" spans="2:24" ht="12" customHeight="1" thickBot="1" x14ac:dyDescent="0.2">
      <c r="B11" s="120">
        <v>4</v>
      </c>
      <c r="C11" s="26" t="s">
        <v>38</v>
      </c>
      <c r="D11" s="37"/>
      <c r="E11" s="123">
        <v>8</v>
      </c>
      <c r="F11" s="15"/>
      <c r="G11" s="15"/>
      <c r="H11" s="18"/>
      <c r="I11" s="20"/>
      <c r="J11" s="15">
        <f t="shared" si="1"/>
        <v>0</v>
      </c>
      <c r="K11" s="15"/>
      <c r="L11" s="18"/>
      <c r="M11" s="18"/>
      <c r="N11" s="108"/>
      <c r="O11" s="25"/>
      <c r="P11" s="107" t="str">
        <f t="shared" si="0"/>
        <v xml:space="preserve"> </v>
      </c>
      <c r="Q11" s="100" t="s">
        <v>171</v>
      </c>
      <c r="R11" t="s">
        <v>172</v>
      </c>
      <c r="W11" t="s">
        <v>173</v>
      </c>
      <c r="X11" t="s">
        <v>174</v>
      </c>
    </row>
    <row r="12" spans="2:24" ht="12" customHeight="1" thickTop="1" thickBot="1" x14ac:dyDescent="0.2">
      <c r="B12" s="37"/>
      <c r="C12" s="43"/>
      <c r="D12" s="37"/>
      <c r="E12" s="123">
        <v>9</v>
      </c>
      <c r="F12" s="15"/>
      <c r="G12" s="15"/>
      <c r="H12" s="18"/>
      <c r="I12" s="20"/>
      <c r="J12" s="15">
        <f t="shared" si="1"/>
        <v>0</v>
      </c>
      <c r="K12" s="15"/>
      <c r="L12" s="18"/>
      <c r="M12" s="18"/>
      <c r="N12" s="108"/>
      <c r="O12" s="25"/>
      <c r="P12" s="107" t="str">
        <f t="shared" si="0"/>
        <v xml:space="preserve"> </v>
      </c>
      <c r="Q12" s="100" t="s">
        <v>175</v>
      </c>
      <c r="R12" t="s">
        <v>176</v>
      </c>
      <c r="W12" t="s">
        <v>177</v>
      </c>
      <c r="X12" t="s">
        <v>178</v>
      </c>
    </row>
    <row r="13" spans="2:24" ht="12" customHeight="1" thickTop="1" thickBot="1" x14ac:dyDescent="0.2">
      <c r="B13" s="121" t="s">
        <v>3</v>
      </c>
      <c r="C13" s="13" t="s">
        <v>1</v>
      </c>
      <c r="D13" s="37"/>
      <c r="E13" s="123">
        <v>10</v>
      </c>
      <c r="F13" s="15"/>
      <c r="G13" s="15"/>
      <c r="H13" s="18"/>
      <c r="I13" s="20"/>
      <c r="J13" s="15">
        <f t="shared" si="1"/>
        <v>0</v>
      </c>
      <c r="K13" s="15"/>
      <c r="L13" s="18"/>
      <c r="M13" s="18"/>
      <c r="N13" s="108"/>
      <c r="O13" s="25"/>
      <c r="P13" s="107" t="str">
        <f t="shared" si="0"/>
        <v xml:space="preserve"> </v>
      </c>
      <c r="Q13" s="100" t="s">
        <v>179</v>
      </c>
      <c r="R13" t="s">
        <v>180</v>
      </c>
      <c r="T13" s="43"/>
      <c r="W13" t="s">
        <v>181</v>
      </c>
      <c r="X13" t="s">
        <v>182</v>
      </c>
    </row>
    <row r="14" spans="2:24" ht="12" customHeight="1" thickTop="1" x14ac:dyDescent="0.15">
      <c r="B14" s="122">
        <v>1</v>
      </c>
      <c r="C14" s="109"/>
      <c r="D14" s="37"/>
      <c r="E14" s="123">
        <v>11</v>
      </c>
      <c r="F14" s="15"/>
      <c r="G14" s="15"/>
      <c r="H14" s="18"/>
      <c r="I14" s="20"/>
      <c r="J14" s="15">
        <f t="shared" si="1"/>
        <v>0</v>
      </c>
      <c r="K14" s="15"/>
      <c r="L14" s="18"/>
      <c r="M14" s="18"/>
      <c r="N14" s="108"/>
      <c r="O14" s="25"/>
      <c r="P14" s="107" t="str">
        <f t="shared" si="0"/>
        <v xml:space="preserve"> </v>
      </c>
      <c r="Q14" s="100" t="s">
        <v>183</v>
      </c>
      <c r="R14" t="s">
        <v>184</v>
      </c>
      <c r="T14" s="43"/>
      <c r="W14" t="s">
        <v>185</v>
      </c>
      <c r="X14" t="s">
        <v>186</v>
      </c>
    </row>
    <row r="15" spans="2:24" ht="12" customHeight="1" x14ac:dyDescent="0.15">
      <c r="B15" s="123">
        <v>2</v>
      </c>
      <c r="C15" s="110" t="s">
        <v>68</v>
      </c>
      <c r="D15" s="37"/>
      <c r="E15" s="123">
        <v>12</v>
      </c>
      <c r="F15" s="15"/>
      <c r="G15" s="15"/>
      <c r="H15" s="18"/>
      <c r="I15" s="20"/>
      <c r="J15" s="15">
        <f t="shared" si="1"/>
        <v>0</v>
      </c>
      <c r="K15" s="15"/>
      <c r="L15" s="18"/>
      <c r="M15" s="18"/>
      <c r="N15" s="108"/>
      <c r="O15" s="25"/>
      <c r="P15" s="107" t="str">
        <f t="shared" si="0"/>
        <v xml:space="preserve"> </v>
      </c>
      <c r="Q15" s="100" t="s">
        <v>187</v>
      </c>
      <c r="R15" t="s">
        <v>188</v>
      </c>
      <c r="T15" s="43"/>
      <c r="W15" t="s">
        <v>189</v>
      </c>
      <c r="X15" t="s">
        <v>190</v>
      </c>
    </row>
    <row r="16" spans="2:24" ht="12" customHeight="1" x14ac:dyDescent="0.15">
      <c r="B16" s="123">
        <v>3</v>
      </c>
      <c r="C16" s="110" t="s">
        <v>230</v>
      </c>
      <c r="D16" s="37"/>
      <c r="E16" s="123">
        <v>13</v>
      </c>
      <c r="F16" s="15"/>
      <c r="G16" s="15"/>
      <c r="H16" s="18"/>
      <c r="I16" s="20"/>
      <c r="J16" s="15">
        <f t="shared" si="1"/>
        <v>0</v>
      </c>
      <c r="K16" s="15"/>
      <c r="L16" s="18"/>
      <c r="M16" s="18"/>
      <c r="N16" s="108"/>
      <c r="O16" s="25"/>
      <c r="P16" s="107" t="str">
        <f t="shared" si="0"/>
        <v xml:space="preserve"> </v>
      </c>
      <c r="T16" s="43"/>
      <c r="W16" t="s">
        <v>191</v>
      </c>
      <c r="X16" t="s">
        <v>192</v>
      </c>
    </row>
    <row r="17" spans="2:24" ht="12" customHeight="1" x14ac:dyDescent="0.15">
      <c r="B17" s="123">
        <v>4</v>
      </c>
      <c r="C17" s="110"/>
      <c r="D17" s="37"/>
      <c r="E17" s="123">
        <v>14</v>
      </c>
      <c r="F17" s="15"/>
      <c r="G17" s="15"/>
      <c r="H17" s="18"/>
      <c r="I17" s="20"/>
      <c r="J17" s="15">
        <f t="shared" si="1"/>
        <v>0</v>
      </c>
      <c r="K17" s="15"/>
      <c r="L17" s="18"/>
      <c r="M17" s="18"/>
      <c r="N17" s="108"/>
      <c r="O17" s="25"/>
      <c r="P17" s="107" t="str">
        <f t="shared" si="0"/>
        <v xml:space="preserve"> </v>
      </c>
      <c r="T17" s="43"/>
      <c r="W17" t="s">
        <v>193</v>
      </c>
      <c r="X17" t="s">
        <v>194</v>
      </c>
    </row>
    <row r="18" spans="2:24" ht="12" customHeight="1" x14ac:dyDescent="0.15">
      <c r="B18" s="123">
        <v>5</v>
      </c>
      <c r="C18" s="110" t="s">
        <v>231</v>
      </c>
      <c r="D18" s="37"/>
      <c r="E18" s="123">
        <v>15</v>
      </c>
      <c r="F18" s="15"/>
      <c r="G18" s="15"/>
      <c r="H18" s="18"/>
      <c r="I18" s="20"/>
      <c r="J18" s="15">
        <f t="shared" si="1"/>
        <v>0</v>
      </c>
      <c r="K18" s="15"/>
      <c r="L18" s="18"/>
      <c r="M18" s="18"/>
      <c r="N18" s="108"/>
      <c r="O18" s="25"/>
      <c r="P18" s="107" t="str">
        <f t="shared" si="0"/>
        <v xml:space="preserve"> </v>
      </c>
      <c r="T18" s="43"/>
      <c r="W18" t="s">
        <v>195</v>
      </c>
      <c r="X18" t="s">
        <v>196</v>
      </c>
    </row>
    <row r="19" spans="2:24" ht="12" customHeight="1" x14ac:dyDescent="0.15">
      <c r="B19" s="123">
        <v>6</v>
      </c>
      <c r="C19" s="110" t="s">
        <v>69</v>
      </c>
      <c r="D19" s="37"/>
      <c r="E19" s="123">
        <v>16</v>
      </c>
      <c r="F19" s="15"/>
      <c r="G19" s="15"/>
      <c r="H19" s="18" t="s">
        <v>142</v>
      </c>
      <c r="I19" s="20"/>
      <c r="J19" s="15">
        <f t="shared" si="1"/>
        <v>0</v>
      </c>
      <c r="K19" s="15"/>
      <c r="L19" s="18"/>
      <c r="M19" s="18"/>
      <c r="N19" s="108"/>
      <c r="O19" s="25"/>
      <c r="P19" s="107" t="str">
        <f t="shared" si="0"/>
        <v xml:space="preserve"> </v>
      </c>
      <c r="T19" s="43"/>
      <c r="X19" t="s">
        <v>197</v>
      </c>
    </row>
    <row r="20" spans="2:24" ht="12" customHeight="1" x14ac:dyDescent="0.15">
      <c r="B20" s="123">
        <v>7</v>
      </c>
      <c r="C20" s="110" t="s">
        <v>232</v>
      </c>
      <c r="D20" s="37"/>
      <c r="E20" s="123">
        <v>17</v>
      </c>
      <c r="F20" s="15"/>
      <c r="G20" s="15"/>
      <c r="H20" s="18"/>
      <c r="I20" s="20"/>
      <c r="J20" s="15">
        <f t="shared" si="1"/>
        <v>0</v>
      </c>
      <c r="K20" s="15"/>
      <c r="L20" s="18"/>
      <c r="M20" s="18"/>
      <c r="N20" s="108"/>
      <c r="O20" s="25"/>
      <c r="P20" s="107" t="str">
        <f t="shared" si="0"/>
        <v xml:space="preserve"> </v>
      </c>
      <c r="T20" s="43"/>
      <c r="X20" t="s">
        <v>198</v>
      </c>
    </row>
    <row r="21" spans="2:24" ht="12" customHeight="1" x14ac:dyDescent="0.15">
      <c r="B21" s="123">
        <v>8</v>
      </c>
      <c r="C21" s="110"/>
      <c r="D21" s="37"/>
      <c r="E21" s="123">
        <v>18</v>
      </c>
      <c r="F21" s="15"/>
      <c r="G21" s="15"/>
      <c r="H21" s="18"/>
      <c r="I21" s="20"/>
      <c r="J21" s="15">
        <f t="shared" si="1"/>
        <v>0</v>
      </c>
      <c r="K21" s="15"/>
      <c r="L21" s="18"/>
      <c r="M21" s="18"/>
      <c r="N21" s="108"/>
      <c r="O21" s="25"/>
      <c r="P21" s="107" t="str">
        <f t="shared" si="0"/>
        <v xml:space="preserve"> </v>
      </c>
      <c r="T21" s="43"/>
      <c r="X21" t="s">
        <v>199</v>
      </c>
    </row>
    <row r="22" spans="2:24" ht="12" customHeight="1" x14ac:dyDescent="0.15">
      <c r="B22" s="123">
        <v>9</v>
      </c>
      <c r="C22" s="110" t="s">
        <v>229</v>
      </c>
      <c r="D22" s="37"/>
      <c r="E22" s="123">
        <v>19</v>
      </c>
      <c r="F22" s="15"/>
      <c r="G22" s="15"/>
      <c r="H22" s="18"/>
      <c r="I22" s="20"/>
      <c r="J22" s="15">
        <f t="shared" si="1"/>
        <v>0</v>
      </c>
      <c r="K22" s="15"/>
      <c r="L22" s="18"/>
      <c r="M22" s="18"/>
      <c r="N22" s="108"/>
      <c r="O22" s="25"/>
      <c r="P22" s="107" t="str">
        <f t="shared" si="0"/>
        <v xml:space="preserve"> </v>
      </c>
      <c r="T22" s="43"/>
      <c r="X22" t="s">
        <v>200</v>
      </c>
    </row>
    <row r="23" spans="2:24" ht="12" customHeight="1" x14ac:dyDescent="0.15">
      <c r="B23" s="123">
        <v>10</v>
      </c>
      <c r="C23" s="110" t="s">
        <v>233</v>
      </c>
      <c r="D23" s="37"/>
      <c r="E23" s="123">
        <v>20</v>
      </c>
      <c r="F23" s="15"/>
      <c r="G23" s="15"/>
      <c r="H23" s="18"/>
      <c r="I23" s="20"/>
      <c r="J23" s="15">
        <f t="shared" si="1"/>
        <v>0</v>
      </c>
      <c r="K23" s="15"/>
      <c r="L23" s="18"/>
      <c r="M23" s="18"/>
      <c r="N23" s="108"/>
      <c r="O23" s="25"/>
      <c r="P23" s="107" t="str">
        <f t="shared" si="0"/>
        <v xml:space="preserve"> </v>
      </c>
      <c r="T23" s="43"/>
      <c r="X23" t="s">
        <v>201</v>
      </c>
    </row>
    <row r="24" spans="2:24" ht="12" customHeight="1" x14ac:dyDescent="0.15">
      <c r="B24" s="123">
        <v>11</v>
      </c>
      <c r="C24" s="110" t="s">
        <v>70</v>
      </c>
      <c r="D24" s="37"/>
      <c r="E24" s="123">
        <v>21</v>
      </c>
      <c r="F24" s="15"/>
      <c r="G24" s="15"/>
      <c r="H24" s="18"/>
      <c r="I24" s="20"/>
      <c r="J24" s="15">
        <f t="shared" si="1"/>
        <v>0</v>
      </c>
      <c r="K24" s="15"/>
      <c r="L24" s="18"/>
      <c r="M24" s="18"/>
      <c r="N24" s="108"/>
      <c r="O24" s="25"/>
      <c r="P24" s="107" t="str">
        <f t="shared" si="0"/>
        <v xml:space="preserve"> </v>
      </c>
      <c r="T24" s="43"/>
      <c r="X24" t="s">
        <v>202</v>
      </c>
    </row>
    <row r="25" spans="2:24" ht="12" customHeight="1" x14ac:dyDescent="0.15">
      <c r="B25" s="123">
        <v>12</v>
      </c>
      <c r="C25" s="110" t="s">
        <v>234</v>
      </c>
      <c r="D25" s="37"/>
      <c r="E25" s="123">
        <v>22</v>
      </c>
      <c r="F25" s="15"/>
      <c r="G25" s="15"/>
      <c r="H25" s="18"/>
      <c r="I25" s="20"/>
      <c r="J25" s="15">
        <f t="shared" si="1"/>
        <v>0</v>
      </c>
      <c r="K25" s="15"/>
      <c r="L25" s="18"/>
      <c r="M25" s="18"/>
      <c r="N25" s="108"/>
      <c r="O25" s="25"/>
      <c r="P25" s="107" t="str">
        <f t="shared" si="0"/>
        <v xml:space="preserve"> </v>
      </c>
      <c r="T25" s="43"/>
      <c r="X25" t="s">
        <v>203</v>
      </c>
    </row>
    <row r="26" spans="2:24" ht="12" customHeight="1" x14ac:dyDescent="0.15">
      <c r="B26" s="123">
        <v>13</v>
      </c>
      <c r="C26" s="110"/>
      <c r="D26" s="37"/>
      <c r="E26" s="123">
        <v>23</v>
      </c>
      <c r="F26" s="15"/>
      <c r="G26" s="15"/>
      <c r="H26" s="18"/>
      <c r="I26" s="20"/>
      <c r="J26" s="15">
        <f t="shared" si="1"/>
        <v>0</v>
      </c>
      <c r="K26" s="15"/>
      <c r="L26" s="18"/>
      <c r="M26" s="18"/>
      <c r="N26" s="108"/>
      <c r="O26" s="25"/>
      <c r="P26" s="107" t="str">
        <f t="shared" si="0"/>
        <v xml:space="preserve"> </v>
      </c>
      <c r="T26" s="43"/>
      <c r="X26" t="s">
        <v>204</v>
      </c>
    </row>
    <row r="27" spans="2:24" ht="12" customHeight="1" x14ac:dyDescent="0.15">
      <c r="B27" s="123">
        <v>14</v>
      </c>
      <c r="C27" s="110"/>
      <c r="D27" s="37"/>
      <c r="E27" s="123">
        <v>24</v>
      </c>
      <c r="F27" s="15"/>
      <c r="G27" s="15"/>
      <c r="H27" s="18"/>
      <c r="I27" s="20"/>
      <c r="J27" s="15">
        <f t="shared" si="1"/>
        <v>0</v>
      </c>
      <c r="K27" s="15"/>
      <c r="L27" s="18"/>
      <c r="M27" s="18"/>
      <c r="N27" s="108"/>
      <c r="O27" s="25"/>
      <c r="P27" s="107" t="str">
        <f t="shared" si="0"/>
        <v xml:space="preserve"> </v>
      </c>
      <c r="T27" s="43"/>
      <c r="X27" t="s">
        <v>205</v>
      </c>
    </row>
    <row r="28" spans="2:24" ht="12" customHeight="1" x14ac:dyDescent="0.15">
      <c r="B28" s="123">
        <v>15</v>
      </c>
      <c r="C28" s="110" t="s">
        <v>27</v>
      </c>
      <c r="D28" s="37"/>
      <c r="E28" s="123">
        <v>25</v>
      </c>
      <c r="F28" s="15"/>
      <c r="G28" s="15"/>
      <c r="H28" s="18"/>
      <c r="I28" s="20"/>
      <c r="J28" s="15">
        <f t="shared" si="1"/>
        <v>0</v>
      </c>
      <c r="K28" s="15"/>
      <c r="L28" s="18"/>
      <c r="M28" s="18"/>
      <c r="N28" s="108"/>
      <c r="O28" s="25"/>
      <c r="P28" s="107" t="str">
        <f t="shared" si="0"/>
        <v xml:space="preserve"> </v>
      </c>
      <c r="T28" s="43"/>
      <c r="X28" t="s">
        <v>206</v>
      </c>
    </row>
    <row r="29" spans="2:24" ht="12" customHeight="1" x14ac:dyDescent="0.15">
      <c r="B29" s="123">
        <v>16</v>
      </c>
      <c r="C29" s="110"/>
      <c r="D29" s="37"/>
      <c r="E29" s="123">
        <v>26</v>
      </c>
      <c r="F29" s="15"/>
      <c r="G29" s="15"/>
      <c r="H29" s="18"/>
      <c r="I29" s="20"/>
      <c r="J29" s="15">
        <f t="shared" si="1"/>
        <v>0</v>
      </c>
      <c r="K29" s="15"/>
      <c r="L29" s="18"/>
      <c r="M29" s="18"/>
      <c r="N29" s="108"/>
      <c r="O29" s="25"/>
      <c r="P29" s="107" t="str">
        <f t="shared" si="0"/>
        <v xml:space="preserve"> </v>
      </c>
      <c r="T29" s="43"/>
      <c r="X29" t="s">
        <v>207</v>
      </c>
    </row>
    <row r="30" spans="2:24" ht="12" customHeight="1" x14ac:dyDescent="0.15">
      <c r="B30" s="123">
        <v>17</v>
      </c>
      <c r="C30" s="110" t="s">
        <v>71</v>
      </c>
      <c r="D30" s="37"/>
      <c r="E30" s="123">
        <v>27</v>
      </c>
      <c r="F30" s="15"/>
      <c r="G30" s="15"/>
      <c r="H30" s="18"/>
      <c r="I30" s="20"/>
      <c r="J30" s="15">
        <f t="shared" si="1"/>
        <v>0</v>
      </c>
      <c r="K30" s="15"/>
      <c r="L30" s="18"/>
      <c r="M30" s="18"/>
      <c r="N30" s="108"/>
      <c r="O30" s="25"/>
      <c r="P30" s="107" t="str">
        <f t="shared" si="0"/>
        <v xml:space="preserve"> </v>
      </c>
      <c r="T30" s="43"/>
      <c r="X30" t="s">
        <v>208</v>
      </c>
    </row>
    <row r="31" spans="2:24" ht="12" customHeight="1" x14ac:dyDescent="0.15">
      <c r="B31" s="123">
        <v>18</v>
      </c>
      <c r="C31" s="110"/>
      <c r="D31" s="37"/>
      <c r="E31" s="123">
        <v>28</v>
      </c>
      <c r="F31" s="15"/>
      <c r="G31" s="15"/>
      <c r="H31" s="18"/>
      <c r="I31" s="20"/>
      <c r="J31" s="15">
        <f t="shared" si="1"/>
        <v>0</v>
      </c>
      <c r="K31" s="15"/>
      <c r="L31" s="18"/>
      <c r="M31" s="18"/>
      <c r="N31" s="108"/>
      <c r="O31" s="25"/>
      <c r="P31" s="107" t="str">
        <f t="shared" si="0"/>
        <v xml:space="preserve"> </v>
      </c>
      <c r="T31" s="43"/>
      <c r="X31" t="s">
        <v>209</v>
      </c>
    </row>
    <row r="32" spans="2:24" ht="12" customHeight="1" x14ac:dyDescent="0.15">
      <c r="B32" s="123">
        <v>19</v>
      </c>
      <c r="C32" s="110" t="s">
        <v>72</v>
      </c>
      <c r="D32" s="37"/>
      <c r="E32" s="123">
        <v>29</v>
      </c>
      <c r="F32" s="15"/>
      <c r="G32" s="15"/>
      <c r="H32" s="18"/>
      <c r="I32" s="20"/>
      <c r="J32" s="15">
        <f t="shared" si="1"/>
        <v>0</v>
      </c>
      <c r="K32" s="15"/>
      <c r="L32" s="18"/>
      <c r="M32" s="18"/>
      <c r="N32" s="108"/>
      <c r="O32" s="25"/>
      <c r="P32" s="107" t="str">
        <f t="shared" si="0"/>
        <v xml:space="preserve"> </v>
      </c>
      <c r="T32" s="43"/>
      <c r="X32" t="s">
        <v>210</v>
      </c>
    </row>
    <row r="33" spans="2:24" ht="12" customHeight="1" x14ac:dyDescent="0.15">
      <c r="B33" s="123">
        <v>20</v>
      </c>
      <c r="C33" s="110" t="s">
        <v>235</v>
      </c>
      <c r="D33" s="37"/>
      <c r="E33" s="123">
        <v>30</v>
      </c>
      <c r="F33" s="15"/>
      <c r="G33" s="15"/>
      <c r="H33" s="18"/>
      <c r="I33" s="20"/>
      <c r="J33" s="15">
        <f t="shared" si="1"/>
        <v>0</v>
      </c>
      <c r="K33" s="15"/>
      <c r="L33" s="18"/>
      <c r="M33" s="18"/>
      <c r="N33" s="108"/>
      <c r="O33" s="25"/>
      <c r="P33" s="107" t="str">
        <f t="shared" si="0"/>
        <v xml:space="preserve"> </v>
      </c>
      <c r="T33" s="43"/>
      <c r="X33" t="s">
        <v>211</v>
      </c>
    </row>
    <row r="34" spans="2:24" ht="12" customHeight="1" x14ac:dyDescent="0.15">
      <c r="B34" s="123">
        <v>21</v>
      </c>
      <c r="C34" s="110"/>
      <c r="D34" s="37"/>
      <c r="E34" s="123">
        <v>31</v>
      </c>
      <c r="F34" s="15"/>
      <c r="G34" s="15"/>
      <c r="H34" s="18"/>
      <c r="I34" s="20"/>
      <c r="J34" s="15">
        <f t="shared" si="1"/>
        <v>0</v>
      </c>
      <c r="K34" s="15"/>
      <c r="L34" s="18"/>
      <c r="M34" s="18"/>
      <c r="N34" s="108"/>
      <c r="O34" s="25"/>
      <c r="P34" s="107" t="str">
        <f t="shared" si="0"/>
        <v xml:space="preserve"> </v>
      </c>
      <c r="T34" s="43"/>
      <c r="X34" t="s">
        <v>212</v>
      </c>
    </row>
    <row r="35" spans="2:24" ht="12" customHeight="1" x14ac:dyDescent="0.15">
      <c r="B35" s="123">
        <v>22</v>
      </c>
      <c r="C35" s="110"/>
      <c r="D35" s="37"/>
      <c r="E35" s="123">
        <v>32</v>
      </c>
      <c r="F35" s="15"/>
      <c r="G35" s="15"/>
      <c r="H35" s="18"/>
      <c r="I35" s="20"/>
      <c r="J35" s="15">
        <f t="shared" si="1"/>
        <v>0</v>
      </c>
      <c r="K35" s="15"/>
      <c r="L35" s="18"/>
      <c r="M35" s="18"/>
      <c r="N35" s="108"/>
      <c r="O35" s="25"/>
      <c r="P35" s="107" t="str">
        <f t="shared" si="0"/>
        <v xml:space="preserve"> </v>
      </c>
      <c r="T35" s="43"/>
      <c r="X35" t="s">
        <v>213</v>
      </c>
    </row>
    <row r="36" spans="2:24" ht="12" customHeight="1" x14ac:dyDescent="0.15">
      <c r="B36" s="123">
        <v>23</v>
      </c>
      <c r="C36" s="110" t="s">
        <v>73</v>
      </c>
      <c r="D36" s="37"/>
      <c r="E36" s="123">
        <v>33</v>
      </c>
      <c r="F36" s="15"/>
      <c r="G36" s="15"/>
      <c r="H36" s="18"/>
      <c r="I36" s="20"/>
      <c r="J36" s="15">
        <f t="shared" si="1"/>
        <v>0</v>
      </c>
      <c r="K36" s="15"/>
      <c r="L36" s="18"/>
      <c r="M36" s="18"/>
      <c r="N36" s="108"/>
      <c r="O36" s="25"/>
      <c r="P36" s="107" t="str">
        <f t="shared" si="0"/>
        <v xml:space="preserve"> </v>
      </c>
      <c r="T36" s="43"/>
      <c r="X36" t="s">
        <v>214</v>
      </c>
    </row>
    <row r="37" spans="2:24" ht="12" customHeight="1" x14ac:dyDescent="0.15">
      <c r="B37" s="123">
        <v>24</v>
      </c>
      <c r="C37" s="110" t="s">
        <v>236</v>
      </c>
      <c r="D37" s="37"/>
      <c r="E37" s="123">
        <v>34</v>
      </c>
      <c r="F37" s="15"/>
      <c r="G37" s="15"/>
      <c r="H37" s="18"/>
      <c r="I37" s="20"/>
      <c r="J37" s="15">
        <f t="shared" si="1"/>
        <v>0</v>
      </c>
      <c r="K37" s="15"/>
      <c r="L37" s="18"/>
      <c r="M37" s="18"/>
      <c r="N37" s="108"/>
      <c r="O37" s="25"/>
      <c r="P37" s="107" t="str">
        <f t="shared" si="0"/>
        <v xml:space="preserve"> </v>
      </c>
      <c r="T37" s="43"/>
      <c r="X37" t="s">
        <v>215</v>
      </c>
    </row>
    <row r="38" spans="2:24" ht="12" customHeight="1" x14ac:dyDescent="0.15">
      <c r="B38" s="123">
        <v>25</v>
      </c>
      <c r="C38" s="110" t="s">
        <v>74</v>
      </c>
      <c r="D38" s="37"/>
      <c r="E38" s="123">
        <v>35</v>
      </c>
      <c r="F38" s="15"/>
      <c r="G38" s="15"/>
      <c r="H38" s="18"/>
      <c r="I38" s="20"/>
      <c r="J38" s="15">
        <f t="shared" si="1"/>
        <v>0</v>
      </c>
      <c r="K38" s="15"/>
      <c r="L38" s="18"/>
      <c r="M38" s="18"/>
      <c r="N38" s="108"/>
      <c r="O38" s="25"/>
      <c r="P38" s="107" t="str">
        <f t="shared" si="0"/>
        <v xml:space="preserve"> </v>
      </c>
      <c r="T38" s="43"/>
      <c r="X38" t="s">
        <v>216</v>
      </c>
    </row>
    <row r="39" spans="2:24" ht="12" customHeight="1" x14ac:dyDescent="0.15">
      <c r="B39" s="123">
        <v>26</v>
      </c>
      <c r="C39" s="110" t="s">
        <v>237</v>
      </c>
      <c r="D39" s="37"/>
      <c r="E39" s="123">
        <v>36</v>
      </c>
      <c r="F39" s="15"/>
      <c r="G39" s="15"/>
      <c r="H39" s="18"/>
      <c r="I39" s="20"/>
      <c r="J39" s="15">
        <f t="shared" si="1"/>
        <v>0</v>
      </c>
      <c r="K39" s="15"/>
      <c r="L39" s="18"/>
      <c r="M39" s="18"/>
      <c r="N39" s="108"/>
      <c r="O39" s="25"/>
      <c r="P39" s="107" t="str">
        <f t="shared" si="0"/>
        <v xml:space="preserve"> </v>
      </c>
      <c r="T39" s="43"/>
      <c r="X39" t="s">
        <v>217</v>
      </c>
    </row>
    <row r="40" spans="2:24" ht="12" customHeight="1" x14ac:dyDescent="0.15">
      <c r="B40" s="123">
        <v>27</v>
      </c>
      <c r="C40" s="110"/>
      <c r="D40" s="37"/>
      <c r="E40" s="123">
        <v>37</v>
      </c>
      <c r="F40" s="15"/>
      <c r="G40" s="15"/>
      <c r="H40" s="18"/>
      <c r="I40" s="20"/>
      <c r="J40" s="15">
        <f t="shared" si="1"/>
        <v>0</v>
      </c>
      <c r="K40" s="15"/>
      <c r="L40" s="18"/>
      <c r="M40" s="18"/>
      <c r="N40" s="108"/>
      <c r="O40" s="25"/>
      <c r="P40" s="107" t="str">
        <f t="shared" si="0"/>
        <v xml:space="preserve"> </v>
      </c>
      <c r="T40" s="43"/>
      <c r="X40" t="s">
        <v>218</v>
      </c>
    </row>
    <row r="41" spans="2:24" ht="12" customHeight="1" x14ac:dyDescent="0.15">
      <c r="B41" s="123">
        <v>28</v>
      </c>
      <c r="C41" s="98" t="s">
        <v>75</v>
      </c>
      <c r="D41" s="37"/>
      <c r="E41" s="123">
        <v>38</v>
      </c>
      <c r="F41" s="15"/>
      <c r="G41" s="15"/>
      <c r="H41" s="18"/>
      <c r="I41" s="20"/>
      <c r="J41" s="15">
        <f t="shared" si="1"/>
        <v>0</v>
      </c>
      <c r="K41" s="15"/>
      <c r="L41" s="18"/>
      <c r="M41" s="18"/>
      <c r="N41" s="108"/>
      <c r="O41" s="25"/>
      <c r="P41" s="107" t="str">
        <f t="shared" si="0"/>
        <v xml:space="preserve"> </v>
      </c>
      <c r="T41" s="43"/>
      <c r="X41" t="s">
        <v>219</v>
      </c>
    </row>
    <row r="42" spans="2:24" ht="12" customHeight="1" x14ac:dyDescent="0.15">
      <c r="B42" s="123">
        <v>29</v>
      </c>
      <c r="C42" s="110" t="s">
        <v>146</v>
      </c>
      <c r="D42" s="37"/>
      <c r="E42" s="123">
        <v>39</v>
      </c>
      <c r="F42" s="15"/>
      <c r="G42" s="15"/>
      <c r="H42" s="18"/>
      <c r="I42" s="20"/>
      <c r="J42" s="15">
        <f t="shared" si="1"/>
        <v>0</v>
      </c>
      <c r="K42" s="15"/>
      <c r="L42" s="18"/>
      <c r="M42" s="18"/>
      <c r="N42" s="108"/>
      <c r="O42" s="25"/>
      <c r="P42" s="107" t="str">
        <f t="shared" si="0"/>
        <v xml:space="preserve"> </v>
      </c>
      <c r="T42" s="43"/>
      <c r="X42" t="s">
        <v>220</v>
      </c>
    </row>
    <row r="43" spans="2:24" ht="12" customHeight="1" x14ac:dyDescent="0.15">
      <c r="B43" s="123">
        <v>30</v>
      </c>
      <c r="C43" s="110" t="s">
        <v>145</v>
      </c>
      <c r="D43" s="37"/>
      <c r="E43" s="123">
        <v>40</v>
      </c>
      <c r="F43" s="15"/>
      <c r="G43" s="15"/>
      <c r="H43" s="18"/>
      <c r="I43" s="20"/>
      <c r="J43" s="15">
        <f t="shared" si="1"/>
        <v>0</v>
      </c>
      <c r="K43" s="15"/>
      <c r="L43" s="18"/>
      <c r="M43" s="18"/>
      <c r="N43" s="108"/>
      <c r="O43" s="25"/>
      <c r="P43" s="107" t="str">
        <f t="shared" si="0"/>
        <v xml:space="preserve"> </v>
      </c>
      <c r="T43" s="43"/>
      <c r="X43" t="s">
        <v>221</v>
      </c>
    </row>
    <row r="44" spans="2:24" ht="12" customHeight="1" x14ac:dyDescent="0.15">
      <c r="B44" s="123">
        <v>31</v>
      </c>
      <c r="C44" s="110" t="s">
        <v>28</v>
      </c>
      <c r="D44" s="37"/>
      <c r="E44" s="123">
        <v>41</v>
      </c>
      <c r="F44" s="15"/>
      <c r="G44" s="15"/>
      <c r="H44" s="18"/>
      <c r="I44" s="20"/>
      <c r="J44" s="15">
        <f t="shared" si="1"/>
        <v>0</v>
      </c>
      <c r="K44" s="15"/>
      <c r="L44" s="18"/>
      <c r="M44" s="18"/>
      <c r="N44" s="108"/>
      <c r="O44" s="25"/>
      <c r="P44" s="107" t="str">
        <f t="shared" si="0"/>
        <v xml:space="preserve"> </v>
      </c>
      <c r="T44" s="43"/>
      <c r="X44" t="s">
        <v>222</v>
      </c>
    </row>
    <row r="45" spans="2:24" ht="12" customHeight="1" x14ac:dyDescent="0.15">
      <c r="B45" s="123">
        <v>32</v>
      </c>
      <c r="C45" s="110" t="s">
        <v>29</v>
      </c>
      <c r="D45" s="37"/>
      <c r="E45" s="123">
        <v>42</v>
      </c>
      <c r="F45" s="15"/>
      <c r="G45" s="15"/>
      <c r="H45" s="18"/>
      <c r="I45" s="20"/>
      <c r="J45" s="15">
        <f t="shared" si="1"/>
        <v>0</v>
      </c>
      <c r="K45" s="15"/>
      <c r="L45" s="18"/>
      <c r="M45" s="18"/>
      <c r="N45" s="108"/>
      <c r="O45" s="25"/>
      <c r="P45" s="107" t="str">
        <f t="shared" si="0"/>
        <v xml:space="preserve"> </v>
      </c>
      <c r="T45" s="43"/>
      <c r="X45" t="s">
        <v>223</v>
      </c>
    </row>
    <row r="46" spans="2:24" ht="12" customHeight="1" x14ac:dyDescent="0.15">
      <c r="B46" s="123">
        <v>33</v>
      </c>
      <c r="C46" s="110" t="s">
        <v>56</v>
      </c>
      <c r="D46" s="37"/>
      <c r="E46" s="123">
        <v>43</v>
      </c>
      <c r="F46" s="15"/>
      <c r="G46" s="15"/>
      <c r="H46" s="18"/>
      <c r="I46" s="20"/>
      <c r="J46" s="15">
        <f t="shared" si="1"/>
        <v>0</v>
      </c>
      <c r="K46" s="15"/>
      <c r="L46" s="18"/>
      <c r="M46" s="18"/>
      <c r="N46" s="108"/>
      <c r="O46" s="25"/>
      <c r="P46" s="107" t="str">
        <f t="shared" si="0"/>
        <v xml:space="preserve"> </v>
      </c>
      <c r="T46" s="43"/>
      <c r="X46" t="s">
        <v>224</v>
      </c>
    </row>
    <row r="47" spans="2:24" ht="12" customHeight="1" x14ac:dyDescent="0.15">
      <c r="B47" s="123">
        <v>34</v>
      </c>
      <c r="C47" s="110" t="s">
        <v>144</v>
      </c>
      <c r="D47" s="37"/>
      <c r="E47" s="123">
        <v>44</v>
      </c>
      <c r="F47" s="15"/>
      <c r="G47" s="15"/>
      <c r="H47" s="18"/>
      <c r="I47" s="20"/>
      <c r="J47" s="15">
        <f t="shared" si="1"/>
        <v>0</v>
      </c>
      <c r="K47" s="15"/>
      <c r="L47" s="18"/>
      <c r="M47" s="18"/>
      <c r="N47" s="108"/>
      <c r="O47" s="25"/>
      <c r="P47" s="107" t="str">
        <f t="shared" si="0"/>
        <v xml:space="preserve"> </v>
      </c>
      <c r="T47" s="43"/>
      <c r="X47" t="s">
        <v>225</v>
      </c>
    </row>
    <row r="48" spans="2:24" ht="12" customHeight="1" x14ac:dyDescent="0.15">
      <c r="B48" s="123">
        <v>35</v>
      </c>
      <c r="C48" s="110" t="s">
        <v>55</v>
      </c>
      <c r="D48" s="37"/>
      <c r="E48" s="123">
        <v>45</v>
      </c>
      <c r="F48" s="15"/>
      <c r="G48" s="15"/>
      <c r="H48" s="18"/>
      <c r="I48" s="20"/>
      <c r="J48" s="15">
        <f t="shared" si="1"/>
        <v>0</v>
      </c>
      <c r="K48" s="15"/>
      <c r="L48" s="18"/>
      <c r="M48" s="18"/>
      <c r="N48" s="108"/>
      <c r="O48" s="25"/>
      <c r="P48" s="107" t="str">
        <f t="shared" si="0"/>
        <v xml:space="preserve"> </v>
      </c>
      <c r="T48" s="43"/>
      <c r="X48" t="s">
        <v>226</v>
      </c>
    </row>
    <row r="49" spans="2:24" ht="12" customHeight="1" x14ac:dyDescent="0.15">
      <c r="B49" s="123">
        <v>36</v>
      </c>
      <c r="C49" s="110"/>
      <c r="D49" s="37"/>
      <c r="E49" s="123">
        <v>46</v>
      </c>
      <c r="F49" s="15"/>
      <c r="G49" s="15"/>
      <c r="H49" s="18"/>
      <c r="I49" s="20"/>
      <c r="J49" s="15">
        <f t="shared" si="1"/>
        <v>0</v>
      </c>
      <c r="K49" s="15"/>
      <c r="L49" s="18"/>
      <c r="M49" s="18"/>
      <c r="N49" s="108"/>
      <c r="O49" s="25"/>
      <c r="P49" s="107" t="str">
        <f t="shared" si="0"/>
        <v xml:space="preserve"> </v>
      </c>
      <c r="T49" s="43"/>
      <c r="X49" t="s">
        <v>227</v>
      </c>
    </row>
    <row r="50" spans="2:24" ht="12" customHeight="1" x14ac:dyDescent="0.15">
      <c r="B50" s="123">
        <v>37</v>
      </c>
      <c r="C50" s="110" t="s">
        <v>57</v>
      </c>
      <c r="D50" s="37"/>
      <c r="E50" s="123">
        <v>47</v>
      </c>
      <c r="F50" s="15"/>
      <c r="G50" s="15"/>
      <c r="H50" s="18"/>
      <c r="I50" s="20"/>
      <c r="J50" s="15">
        <f t="shared" si="1"/>
        <v>0</v>
      </c>
      <c r="K50" s="15"/>
      <c r="L50" s="18"/>
      <c r="M50" s="18"/>
      <c r="N50" s="108"/>
      <c r="O50" s="25"/>
      <c r="P50" s="107" t="str">
        <f t="shared" si="0"/>
        <v xml:space="preserve"> </v>
      </c>
      <c r="T50" s="43"/>
      <c r="X50" t="s">
        <v>228</v>
      </c>
    </row>
    <row r="51" spans="2:24" ht="12" customHeight="1" x14ac:dyDescent="0.15">
      <c r="B51" s="123">
        <v>38</v>
      </c>
      <c r="C51" s="110"/>
      <c r="D51" s="37"/>
      <c r="E51" s="123">
        <v>48</v>
      </c>
      <c r="F51" s="15"/>
      <c r="G51" s="15"/>
      <c r="H51" s="18"/>
      <c r="I51" s="20"/>
      <c r="J51" s="15">
        <f t="shared" si="1"/>
        <v>0</v>
      </c>
      <c r="K51" s="15"/>
      <c r="L51" s="18"/>
      <c r="M51" s="18"/>
      <c r="N51" s="108"/>
      <c r="O51" s="25"/>
      <c r="P51" s="107" t="str">
        <f t="shared" si="0"/>
        <v xml:space="preserve"> </v>
      </c>
      <c r="T51" s="43"/>
    </row>
    <row r="52" spans="2:24" ht="12" customHeight="1" x14ac:dyDescent="0.15">
      <c r="B52" s="123">
        <v>39</v>
      </c>
      <c r="C52" s="110" t="s">
        <v>76</v>
      </c>
      <c r="D52" s="37"/>
      <c r="E52" s="123">
        <v>49</v>
      </c>
      <c r="F52" s="15"/>
      <c r="G52" s="15"/>
      <c r="H52" s="18"/>
      <c r="I52" s="20"/>
      <c r="J52" s="15">
        <f t="shared" si="1"/>
        <v>0</v>
      </c>
      <c r="K52" s="15"/>
      <c r="L52" s="18"/>
      <c r="M52" s="18"/>
      <c r="N52" s="108"/>
      <c r="O52" s="25"/>
      <c r="P52" s="107" t="str">
        <f t="shared" si="0"/>
        <v xml:space="preserve"> </v>
      </c>
      <c r="T52" s="43"/>
    </row>
    <row r="53" spans="2:24" ht="12" customHeight="1" x14ac:dyDescent="0.15">
      <c r="B53" s="123">
        <v>40</v>
      </c>
      <c r="C53" s="110" t="s">
        <v>238</v>
      </c>
      <c r="D53" s="37"/>
      <c r="E53" s="123">
        <v>50</v>
      </c>
      <c r="F53" s="15"/>
      <c r="G53" s="15"/>
      <c r="H53" s="18"/>
      <c r="I53" s="20"/>
      <c r="J53" s="15">
        <f t="shared" si="1"/>
        <v>0</v>
      </c>
      <c r="K53" s="15"/>
      <c r="L53" s="18"/>
      <c r="M53" s="18"/>
      <c r="N53" s="108"/>
      <c r="O53" s="25"/>
      <c r="P53" s="107" t="str">
        <f t="shared" si="0"/>
        <v xml:space="preserve"> </v>
      </c>
      <c r="T53" s="43"/>
    </row>
    <row r="54" spans="2:24" ht="12" customHeight="1" x14ac:dyDescent="0.15">
      <c r="B54" s="123">
        <v>41</v>
      </c>
      <c r="C54" s="110"/>
      <c r="D54" s="37"/>
      <c r="E54" s="123">
        <v>51</v>
      </c>
      <c r="F54" s="15"/>
      <c r="G54" s="15"/>
      <c r="H54" s="18"/>
      <c r="I54" s="20"/>
      <c r="J54" s="15">
        <f t="shared" si="1"/>
        <v>0</v>
      </c>
      <c r="K54" s="15"/>
      <c r="L54" s="18"/>
      <c r="M54" s="18"/>
      <c r="N54" s="108"/>
      <c r="O54" s="25"/>
      <c r="P54" s="107" t="str">
        <f t="shared" si="0"/>
        <v xml:space="preserve"> </v>
      </c>
      <c r="T54" s="43"/>
    </row>
    <row r="55" spans="2:24" ht="12" customHeight="1" x14ac:dyDescent="0.15">
      <c r="B55" s="123">
        <v>42</v>
      </c>
      <c r="C55" s="110" t="s">
        <v>239</v>
      </c>
      <c r="D55" s="37"/>
      <c r="E55" s="123">
        <v>52</v>
      </c>
      <c r="F55" s="15"/>
      <c r="G55" s="15"/>
      <c r="H55" s="18"/>
      <c r="I55" s="20"/>
      <c r="J55" s="15">
        <f t="shared" si="1"/>
        <v>0</v>
      </c>
      <c r="K55" s="15"/>
      <c r="L55" s="18"/>
      <c r="M55" s="18"/>
      <c r="N55" s="108"/>
      <c r="O55" s="25"/>
      <c r="P55" s="107" t="str">
        <f t="shared" si="0"/>
        <v xml:space="preserve"> </v>
      </c>
      <c r="T55" s="43"/>
    </row>
    <row r="56" spans="2:24" ht="12" customHeight="1" x14ac:dyDescent="0.15">
      <c r="B56" s="123">
        <v>43</v>
      </c>
      <c r="C56" s="110" t="s">
        <v>140</v>
      </c>
      <c r="D56" s="37"/>
      <c r="E56" s="123">
        <v>53</v>
      </c>
      <c r="F56" s="15"/>
      <c r="G56" s="15"/>
      <c r="H56" s="18"/>
      <c r="I56" s="20"/>
      <c r="J56" s="15">
        <f t="shared" si="1"/>
        <v>0</v>
      </c>
      <c r="K56" s="15"/>
      <c r="L56" s="18"/>
      <c r="M56" s="18"/>
      <c r="N56" s="108"/>
      <c r="O56" s="25"/>
      <c r="P56" s="107" t="str">
        <f t="shared" si="0"/>
        <v xml:space="preserve"> </v>
      </c>
      <c r="T56" s="43"/>
    </row>
    <row r="57" spans="2:24" ht="12" customHeight="1" x14ac:dyDescent="0.15">
      <c r="B57" s="123">
        <v>44</v>
      </c>
      <c r="C57" s="110"/>
      <c r="D57" s="37"/>
      <c r="E57" s="123">
        <v>54</v>
      </c>
      <c r="F57" s="15"/>
      <c r="G57" s="15"/>
      <c r="H57" s="18"/>
      <c r="I57" s="20"/>
      <c r="J57" s="15">
        <f t="shared" si="1"/>
        <v>0</v>
      </c>
      <c r="K57" s="15"/>
      <c r="L57" s="18"/>
      <c r="M57" s="18"/>
      <c r="N57" s="108"/>
      <c r="O57" s="25"/>
      <c r="P57" s="107" t="str">
        <f t="shared" si="0"/>
        <v xml:space="preserve"> </v>
      </c>
      <c r="T57" s="43"/>
    </row>
    <row r="58" spans="2:24" ht="12" customHeight="1" x14ac:dyDescent="0.15">
      <c r="B58" s="123">
        <v>45</v>
      </c>
      <c r="C58" s="110" t="s">
        <v>77</v>
      </c>
      <c r="D58" s="37"/>
      <c r="E58" s="123">
        <v>55</v>
      </c>
      <c r="F58" s="15"/>
      <c r="G58" s="15"/>
      <c r="H58" s="18"/>
      <c r="I58" s="20"/>
      <c r="J58" s="15">
        <f t="shared" si="1"/>
        <v>0</v>
      </c>
      <c r="K58" s="15"/>
      <c r="L58" s="18"/>
      <c r="M58" s="18"/>
      <c r="N58" s="108"/>
      <c r="O58" s="25"/>
      <c r="P58" s="107" t="str">
        <f t="shared" si="0"/>
        <v xml:space="preserve"> </v>
      </c>
      <c r="T58" s="43"/>
    </row>
    <row r="59" spans="2:24" ht="12" customHeight="1" x14ac:dyDescent="0.15">
      <c r="B59" s="123">
        <v>46</v>
      </c>
      <c r="C59" s="110" t="s">
        <v>240</v>
      </c>
      <c r="D59" s="37"/>
      <c r="E59" s="123">
        <v>56</v>
      </c>
      <c r="F59" s="15"/>
      <c r="G59" s="15"/>
      <c r="H59" s="18"/>
      <c r="I59" s="20"/>
      <c r="J59" s="15">
        <f t="shared" si="1"/>
        <v>0</v>
      </c>
      <c r="K59" s="15"/>
      <c r="L59" s="18"/>
      <c r="M59" s="18"/>
      <c r="N59" s="108"/>
      <c r="O59" s="25"/>
      <c r="P59" s="107" t="str">
        <f t="shared" si="0"/>
        <v xml:space="preserve"> </v>
      </c>
      <c r="T59" s="43"/>
    </row>
    <row r="60" spans="2:24" ht="12" customHeight="1" x14ac:dyDescent="0.15">
      <c r="B60" s="123">
        <v>47</v>
      </c>
      <c r="C60" s="110" t="s">
        <v>143</v>
      </c>
      <c r="D60" s="37"/>
      <c r="E60" s="123">
        <v>57</v>
      </c>
      <c r="F60" s="15"/>
      <c r="G60" s="15"/>
      <c r="H60" s="18"/>
      <c r="I60" s="20"/>
      <c r="J60" s="15">
        <f t="shared" si="1"/>
        <v>0</v>
      </c>
      <c r="K60" s="15"/>
      <c r="L60" s="18"/>
      <c r="M60" s="18"/>
      <c r="N60" s="108"/>
      <c r="O60" s="25"/>
      <c r="P60" s="107" t="str">
        <f t="shared" si="0"/>
        <v xml:space="preserve"> </v>
      </c>
      <c r="T60" s="43"/>
    </row>
    <row r="61" spans="2:24" ht="12" customHeight="1" x14ac:dyDescent="0.15">
      <c r="B61" s="123">
        <v>48</v>
      </c>
      <c r="C61" s="110" t="s">
        <v>241</v>
      </c>
      <c r="D61" s="37"/>
      <c r="E61" s="123">
        <v>58</v>
      </c>
      <c r="F61" s="15"/>
      <c r="G61" s="15"/>
      <c r="H61" s="18"/>
      <c r="I61" s="20"/>
      <c r="J61" s="15">
        <f t="shared" si="1"/>
        <v>0</v>
      </c>
      <c r="K61" s="15"/>
      <c r="L61" s="18"/>
      <c r="M61" s="18"/>
      <c r="N61" s="108"/>
      <c r="O61" s="25"/>
      <c r="P61" s="107" t="str">
        <f t="shared" si="0"/>
        <v xml:space="preserve"> </v>
      </c>
      <c r="T61" s="43"/>
    </row>
    <row r="62" spans="2:24" ht="12" customHeight="1" x14ac:dyDescent="0.15">
      <c r="B62" s="123">
        <v>49</v>
      </c>
      <c r="C62" s="110"/>
      <c r="D62" s="37"/>
      <c r="E62" s="123">
        <v>59</v>
      </c>
      <c r="F62" s="15"/>
      <c r="G62" s="15"/>
      <c r="H62" s="18"/>
      <c r="I62" s="20"/>
      <c r="J62" s="15">
        <f t="shared" si="1"/>
        <v>0</v>
      </c>
      <c r="K62" s="15"/>
      <c r="L62" s="18"/>
      <c r="M62" s="18"/>
      <c r="N62" s="108"/>
      <c r="O62" s="25"/>
      <c r="P62" s="107" t="str">
        <f t="shared" si="0"/>
        <v xml:space="preserve"> </v>
      </c>
      <c r="T62" s="43"/>
    </row>
    <row r="63" spans="2:24" ht="12" customHeight="1" x14ac:dyDescent="0.15">
      <c r="B63" s="123">
        <v>50</v>
      </c>
      <c r="C63" s="110" t="s">
        <v>30</v>
      </c>
      <c r="D63" s="37"/>
      <c r="E63" s="123">
        <v>60</v>
      </c>
      <c r="F63" s="15"/>
      <c r="G63" s="15"/>
      <c r="H63" s="18"/>
      <c r="I63" s="20"/>
      <c r="J63" s="15">
        <f t="shared" si="1"/>
        <v>0</v>
      </c>
      <c r="K63" s="15"/>
      <c r="L63" s="18"/>
      <c r="M63" s="18"/>
      <c r="N63" s="108"/>
      <c r="O63" s="25"/>
      <c r="P63" s="107" t="str">
        <f t="shared" si="0"/>
        <v xml:space="preserve"> </v>
      </c>
      <c r="T63" s="43"/>
    </row>
    <row r="64" spans="2:24" ht="12" customHeight="1" x14ac:dyDescent="0.15">
      <c r="B64" s="123">
        <v>51</v>
      </c>
      <c r="C64" s="110" t="s">
        <v>78</v>
      </c>
      <c r="D64" s="37"/>
      <c r="E64" s="123">
        <v>61</v>
      </c>
      <c r="F64" s="15"/>
      <c r="G64" s="15"/>
      <c r="H64" s="18"/>
      <c r="I64" s="20"/>
      <c r="J64" s="15">
        <f t="shared" si="1"/>
        <v>0</v>
      </c>
      <c r="K64" s="15"/>
      <c r="L64" s="18"/>
      <c r="M64" s="18"/>
      <c r="N64" s="108"/>
      <c r="O64" s="25"/>
      <c r="P64" s="107" t="str">
        <f t="shared" si="0"/>
        <v xml:space="preserve"> </v>
      </c>
      <c r="T64" s="43"/>
    </row>
    <row r="65" spans="2:20" ht="12" customHeight="1" x14ac:dyDescent="0.15">
      <c r="B65" s="123">
        <v>52</v>
      </c>
      <c r="C65" s="110"/>
      <c r="D65" s="37"/>
      <c r="E65" s="123">
        <v>62</v>
      </c>
      <c r="F65" s="15"/>
      <c r="G65" s="15"/>
      <c r="H65" s="18"/>
      <c r="I65" s="20"/>
      <c r="J65" s="15">
        <f t="shared" si="1"/>
        <v>0</v>
      </c>
      <c r="K65" s="15"/>
      <c r="L65" s="18"/>
      <c r="M65" s="18"/>
      <c r="N65" s="108"/>
      <c r="O65" s="25"/>
      <c r="P65" s="107" t="str">
        <f t="shared" si="0"/>
        <v xml:space="preserve"> </v>
      </c>
      <c r="T65" s="43"/>
    </row>
    <row r="66" spans="2:20" ht="12" customHeight="1" x14ac:dyDescent="0.15">
      <c r="B66" s="123">
        <v>53</v>
      </c>
      <c r="C66" s="110"/>
      <c r="D66" s="37"/>
      <c r="E66" s="123">
        <v>63</v>
      </c>
      <c r="F66" s="15"/>
      <c r="G66" s="15"/>
      <c r="H66" s="18"/>
      <c r="I66" s="20"/>
      <c r="J66" s="15">
        <f t="shared" si="1"/>
        <v>0</v>
      </c>
      <c r="K66" s="15"/>
      <c r="L66" s="18"/>
      <c r="M66" s="18"/>
      <c r="N66" s="108"/>
      <c r="O66" s="25"/>
      <c r="P66" s="107" t="str">
        <f t="shared" si="0"/>
        <v xml:space="preserve"> </v>
      </c>
      <c r="T66" s="43"/>
    </row>
    <row r="67" spans="2:20" ht="12" customHeight="1" x14ac:dyDescent="0.15">
      <c r="B67" s="123">
        <v>54</v>
      </c>
      <c r="C67" s="110" t="s">
        <v>79</v>
      </c>
      <c r="D67" s="37"/>
      <c r="E67" s="123">
        <v>64</v>
      </c>
      <c r="F67" s="15"/>
      <c r="G67" s="15"/>
      <c r="H67" s="18"/>
      <c r="I67" s="20"/>
      <c r="J67" s="15">
        <f t="shared" si="1"/>
        <v>0</v>
      </c>
      <c r="K67" s="15"/>
      <c r="L67" s="18"/>
      <c r="M67" s="18"/>
      <c r="N67" s="108"/>
      <c r="O67" s="25"/>
      <c r="P67" s="107" t="str">
        <f t="shared" si="0"/>
        <v xml:space="preserve"> </v>
      </c>
      <c r="T67" s="43"/>
    </row>
    <row r="68" spans="2:20" ht="12" customHeight="1" x14ac:dyDescent="0.15">
      <c r="B68" s="124">
        <v>55</v>
      </c>
      <c r="C68" s="110" t="s">
        <v>242</v>
      </c>
      <c r="D68" s="37"/>
      <c r="E68" s="123">
        <v>65</v>
      </c>
      <c r="F68" s="15"/>
      <c r="G68" s="15"/>
      <c r="H68" s="18"/>
      <c r="I68" s="20"/>
      <c r="J68" s="15">
        <f t="shared" si="1"/>
        <v>0</v>
      </c>
      <c r="K68" s="15"/>
      <c r="L68" s="18"/>
      <c r="M68" s="18"/>
      <c r="N68" s="108"/>
      <c r="O68" s="25"/>
      <c r="P68" s="107" t="str">
        <f t="shared" si="0"/>
        <v xml:space="preserve"> </v>
      </c>
      <c r="T68" s="43"/>
    </row>
    <row r="69" spans="2:20" ht="12" customHeight="1" x14ac:dyDescent="0.15">
      <c r="B69" s="123">
        <v>56</v>
      </c>
      <c r="C69" s="110"/>
      <c r="D69" s="37"/>
      <c r="E69" s="123">
        <v>66</v>
      </c>
      <c r="F69" s="15"/>
      <c r="G69" s="48"/>
      <c r="H69" s="49"/>
      <c r="I69" s="50"/>
      <c r="J69" s="15">
        <f t="shared" si="1"/>
        <v>0</v>
      </c>
      <c r="K69" s="15"/>
      <c r="L69" s="18"/>
      <c r="M69" s="49"/>
      <c r="N69" s="108"/>
      <c r="O69" s="25"/>
      <c r="P69" s="107" t="str">
        <f t="shared" ref="P69:P103" si="2">IF(L69=0," ",VLOOKUP(L69,$B$14:$C$83,2))</f>
        <v xml:space="preserve"> </v>
      </c>
      <c r="T69" s="43"/>
    </row>
    <row r="70" spans="2:20" ht="12" customHeight="1" x14ac:dyDescent="0.15">
      <c r="B70" s="123">
        <v>57</v>
      </c>
      <c r="C70" s="110"/>
      <c r="D70" s="37"/>
      <c r="E70" s="123">
        <v>67</v>
      </c>
      <c r="F70" s="15"/>
      <c r="G70" s="48"/>
      <c r="H70" s="49"/>
      <c r="I70" s="50"/>
      <c r="J70" s="15">
        <f t="shared" ref="J70:J102" si="3">$J$4</f>
        <v>0</v>
      </c>
      <c r="K70" s="15"/>
      <c r="L70" s="18"/>
      <c r="M70" s="49"/>
      <c r="N70" s="108"/>
      <c r="O70" s="25"/>
      <c r="P70" s="107" t="str">
        <f t="shared" si="2"/>
        <v xml:space="preserve"> </v>
      </c>
      <c r="T70" s="43"/>
    </row>
    <row r="71" spans="2:20" ht="12" customHeight="1" x14ac:dyDescent="0.15">
      <c r="B71" s="123">
        <v>58</v>
      </c>
      <c r="C71" s="110" t="s">
        <v>80</v>
      </c>
      <c r="D71" s="37"/>
      <c r="E71" s="123">
        <v>68</v>
      </c>
      <c r="F71" s="15"/>
      <c r="G71" s="48"/>
      <c r="H71" s="49"/>
      <c r="I71" s="50"/>
      <c r="J71" s="15">
        <f t="shared" si="3"/>
        <v>0</v>
      </c>
      <c r="K71" s="15"/>
      <c r="L71" s="18"/>
      <c r="M71" s="49"/>
      <c r="N71" s="108"/>
      <c r="O71" s="25"/>
      <c r="P71" s="107" t="str">
        <f t="shared" si="2"/>
        <v xml:space="preserve"> </v>
      </c>
      <c r="T71" s="43"/>
    </row>
    <row r="72" spans="2:20" ht="12" customHeight="1" x14ac:dyDescent="0.15">
      <c r="B72" s="123">
        <v>59</v>
      </c>
      <c r="C72" s="110" t="s">
        <v>243</v>
      </c>
      <c r="D72" s="37"/>
      <c r="E72" s="123">
        <v>69</v>
      </c>
      <c r="F72" s="15"/>
      <c r="G72" s="48"/>
      <c r="H72" s="49"/>
      <c r="I72" s="50"/>
      <c r="J72" s="15">
        <f t="shared" si="3"/>
        <v>0</v>
      </c>
      <c r="K72" s="15"/>
      <c r="L72" s="18"/>
      <c r="M72" s="49"/>
      <c r="N72" s="108"/>
      <c r="O72" s="25"/>
      <c r="P72" s="107" t="str">
        <f t="shared" si="2"/>
        <v xml:space="preserve"> </v>
      </c>
      <c r="T72" s="43"/>
    </row>
    <row r="73" spans="2:20" ht="12" customHeight="1" x14ac:dyDescent="0.15">
      <c r="B73" s="123">
        <v>60</v>
      </c>
      <c r="C73" s="110" t="s">
        <v>81</v>
      </c>
      <c r="D73" s="37"/>
      <c r="E73" s="123">
        <v>70</v>
      </c>
      <c r="F73" s="15"/>
      <c r="G73" s="48"/>
      <c r="H73" s="49"/>
      <c r="I73" s="50"/>
      <c r="J73" s="15">
        <f t="shared" si="3"/>
        <v>0</v>
      </c>
      <c r="K73" s="15"/>
      <c r="L73" s="18"/>
      <c r="M73" s="49"/>
      <c r="N73" s="108"/>
      <c r="O73" s="25"/>
      <c r="P73" s="107" t="str">
        <f t="shared" si="2"/>
        <v xml:space="preserve"> </v>
      </c>
      <c r="T73" s="43"/>
    </row>
    <row r="74" spans="2:20" ht="12" customHeight="1" x14ac:dyDescent="0.15">
      <c r="B74" s="125">
        <v>61</v>
      </c>
      <c r="C74" s="110" t="s">
        <v>244</v>
      </c>
      <c r="D74" s="37"/>
      <c r="E74" s="123">
        <v>71</v>
      </c>
      <c r="F74" s="15"/>
      <c r="G74" s="48"/>
      <c r="H74" s="49"/>
      <c r="I74" s="50"/>
      <c r="J74" s="15">
        <f t="shared" si="3"/>
        <v>0</v>
      </c>
      <c r="K74" s="15"/>
      <c r="L74" s="18"/>
      <c r="M74" s="49"/>
      <c r="N74" s="108"/>
      <c r="O74" s="25"/>
      <c r="P74" s="107" t="str">
        <f t="shared" si="2"/>
        <v xml:space="preserve"> </v>
      </c>
      <c r="T74" s="43"/>
    </row>
    <row r="75" spans="2:20" ht="12" customHeight="1" x14ac:dyDescent="0.15">
      <c r="B75" s="126">
        <v>62</v>
      </c>
      <c r="C75" s="111"/>
      <c r="D75" s="37"/>
      <c r="E75" s="123">
        <v>72</v>
      </c>
      <c r="F75" s="15"/>
      <c r="G75" s="48"/>
      <c r="H75" s="49"/>
      <c r="I75" s="50"/>
      <c r="J75" s="15">
        <f t="shared" si="3"/>
        <v>0</v>
      </c>
      <c r="K75" s="15"/>
      <c r="L75" s="49"/>
      <c r="M75" s="49"/>
      <c r="N75" s="108"/>
      <c r="O75" s="25"/>
      <c r="P75" s="107" t="str">
        <f t="shared" si="2"/>
        <v xml:space="preserve"> </v>
      </c>
      <c r="T75" s="43"/>
    </row>
    <row r="76" spans="2:20" ht="12" customHeight="1" x14ac:dyDescent="0.15">
      <c r="B76" s="123">
        <v>63</v>
      </c>
      <c r="C76" s="112" t="s">
        <v>82</v>
      </c>
      <c r="D76" s="37"/>
      <c r="E76" s="123">
        <v>73</v>
      </c>
      <c r="F76" s="15"/>
      <c r="G76" s="48"/>
      <c r="H76" s="49"/>
      <c r="I76" s="50"/>
      <c r="J76" s="15">
        <f t="shared" si="3"/>
        <v>0</v>
      </c>
      <c r="K76" s="15"/>
      <c r="L76" s="49"/>
      <c r="M76" s="49"/>
      <c r="N76" s="108"/>
      <c r="O76" s="25"/>
      <c r="P76" s="107" t="str">
        <f t="shared" si="2"/>
        <v xml:space="preserve"> </v>
      </c>
      <c r="T76" s="43"/>
    </row>
    <row r="77" spans="2:20" ht="12" customHeight="1" x14ac:dyDescent="0.15">
      <c r="B77" s="123">
        <v>64</v>
      </c>
      <c r="C77" s="110" t="s">
        <v>147</v>
      </c>
      <c r="D77" s="37"/>
      <c r="E77" s="123">
        <v>74</v>
      </c>
      <c r="F77" s="15"/>
      <c r="G77" s="48"/>
      <c r="H77" s="49"/>
      <c r="I77" s="50"/>
      <c r="J77" s="15">
        <f t="shared" si="3"/>
        <v>0</v>
      </c>
      <c r="K77" s="15"/>
      <c r="L77" s="49"/>
      <c r="M77" s="49"/>
      <c r="N77" s="108"/>
      <c r="O77" s="25"/>
      <c r="P77" s="107" t="str">
        <f t="shared" si="2"/>
        <v xml:space="preserve"> </v>
      </c>
      <c r="T77" s="113"/>
    </row>
    <row r="78" spans="2:20" ht="12" customHeight="1" x14ac:dyDescent="0.15">
      <c r="B78" s="125">
        <v>65</v>
      </c>
      <c r="C78" s="111" t="s">
        <v>83</v>
      </c>
      <c r="D78" s="37"/>
      <c r="E78" s="123">
        <v>75</v>
      </c>
      <c r="F78" s="15"/>
      <c r="G78" s="48"/>
      <c r="H78" s="49"/>
      <c r="I78" s="50"/>
      <c r="J78" s="15">
        <f t="shared" si="3"/>
        <v>0</v>
      </c>
      <c r="K78" s="15"/>
      <c r="L78" s="49"/>
      <c r="M78" s="49"/>
      <c r="N78" s="108"/>
      <c r="O78" s="25"/>
      <c r="P78" s="107" t="str">
        <f t="shared" si="2"/>
        <v xml:space="preserve"> </v>
      </c>
    </row>
    <row r="79" spans="2:20" ht="12" customHeight="1" x14ac:dyDescent="0.15">
      <c r="B79" s="126">
        <v>66</v>
      </c>
      <c r="C79" s="111" t="s">
        <v>31</v>
      </c>
      <c r="D79" s="37"/>
      <c r="E79" s="123">
        <v>76</v>
      </c>
      <c r="F79" s="15"/>
      <c r="G79" s="48"/>
      <c r="H79" s="49"/>
      <c r="I79" s="50"/>
      <c r="J79" s="15">
        <f t="shared" si="3"/>
        <v>0</v>
      </c>
      <c r="K79" s="15"/>
      <c r="L79" s="49"/>
      <c r="M79" s="49"/>
      <c r="N79" s="108"/>
      <c r="O79" s="25"/>
      <c r="P79" s="107" t="str">
        <f t="shared" si="2"/>
        <v xml:space="preserve"> </v>
      </c>
    </row>
    <row r="80" spans="2:20" ht="12" customHeight="1" x14ac:dyDescent="0.15">
      <c r="B80" s="123">
        <v>67</v>
      </c>
      <c r="C80" s="112" t="s">
        <v>58</v>
      </c>
      <c r="D80" s="37"/>
      <c r="E80" s="123">
        <v>77</v>
      </c>
      <c r="F80" s="15"/>
      <c r="G80" s="48"/>
      <c r="H80" s="49"/>
      <c r="I80" s="50"/>
      <c r="J80" s="15">
        <f t="shared" si="3"/>
        <v>0</v>
      </c>
      <c r="K80" s="15"/>
      <c r="L80" s="49"/>
      <c r="M80" s="49"/>
      <c r="N80" s="108"/>
      <c r="O80" s="25"/>
      <c r="P80" s="107" t="str">
        <f t="shared" si="2"/>
        <v xml:space="preserve"> </v>
      </c>
    </row>
    <row r="81" spans="2:16" ht="12" customHeight="1" x14ac:dyDescent="0.15">
      <c r="B81" s="127">
        <v>68</v>
      </c>
      <c r="C81" s="112" t="s">
        <v>149</v>
      </c>
      <c r="D81" s="37"/>
      <c r="E81" s="123">
        <v>78</v>
      </c>
      <c r="F81" s="15"/>
      <c r="G81" s="48"/>
      <c r="H81" s="49"/>
      <c r="I81" s="50"/>
      <c r="J81" s="15">
        <f t="shared" si="3"/>
        <v>0</v>
      </c>
      <c r="K81" s="15"/>
      <c r="L81" s="49"/>
      <c r="M81" s="49"/>
      <c r="N81" s="108"/>
      <c r="O81" s="25"/>
      <c r="P81" s="107" t="str">
        <f t="shared" si="2"/>
        <v xml:space="preserve"> </v>
      </c>
    </row>
    <row r="82" spans="2:16" ht="12" customHeight="1" x14ac:dyDescent="0.15">
      <c r="B82" s="127">
        <v>69</v>
      </c>
      <c r="C82" s="111"/>
      <c r="D82" s="37"/>
      <c r="E82" s="123">
        <v>79</v>
      </c>
      <c r="F82" s="15"/>
      <c r="G82" s="48"/>
      <c r="H82" s="49"/>
      <c r="I82" s="50"/>
      <c r="J82" s="15">
        <f t="shared" si="3"/>
        <v>0</v>
      </c>
      <c r="K82" s="15"/>
      <c r="L82" s="49"/>
      <c r="M82" s="49"/>
      <c r="N82" s="108"/>
      <c r="O82" s="25"/>
      <c r="P82" s="107" t="str">
        <f t="shared" si="2"/>
        <v xml:space="preserve"> </v>
      </c>
    </row>
    <row r="83" spans="2:16" ht="12" customHeight="1" thickBot="1" x14ac:dyDescent="0.2">
      <c r="B83" s="128">
        <v>70</v>
      </c>
      <c r="C83" s="99" t="s">
        <v>141</v>
      </c>
      <c r="D83" s="37"/>
      <c r="E83" s="123">
        <v>80</v>
      </c>
      <c r="F83" s="15"/>
      <c r="G83" s="48"/>
      <c r="H83" s="49"/>
      <c r="I83" s="50"/>
      <c r="J83" s="15">
        <f t="shared" si="3"/>
        <v>0</v>
      </c>
      <c r="K83" s="15"/>
      <c r="L83" s="49"/>
      <c r="M83" s="49"/>
      <c r="N83" s="108"/>
      <c r="O83" s="25"/>
      <c r="P83" s="107" t="str">
        <f t="shared" si="2"/>
        <v xml:space="preserve"> </v>
      </c>
    </row>
    <row r="84" spans="2:16" ht="12" customHeight="1" thickTop="1" x14ac:dyDescent="0.15">
      <c r="B84" s="37"/>
      <c r="C84" s="43"/>
      <c r="D84" s="37"/>
      <c r="E84" s="123">
        <v>81</v>
      </c>
      <c r="F84" s="15"/>
      <c r="G84" s="48"/>
      <c r="H84" s="49"/>
      <c r="I84" s="50"/>
      <c r="J84" s="15">
        <f t="shared" si="3"/>
        <v>0</v>
      </c>
      <c r="K84" s="15"/>
      <c r="L84" s="49"/>
      <c r="M84" s="49"/>
      <c r="N84" s="108"/>
      <c r="O84" s="25"/>
      <c r="P84" s="107" t="str">
        <f t="shared" si="2"/>
        <v xml:space="preserve"> </v>
      </c>
    </row>
    <row r="85" spans="2:16" ht="12" customHeight="1" x14ac:dyDescent="0.15">
      <c r="B85" s="37"/>
      <c r="C85" s="43"/>
      <c r="D85" s="37"/>
      <c r="E85" s="123">
        <v>82</v>
      </c>
      <c r="F85" s="15"/>
      <c r="G85" s="48"/>
      <c r="H85" s="49"/>
      <c r="I85" s="50"/>
      <c r="J85" s="15">
        <f t="shared" si="3"/>
        <v>0</v>
      </c>
      <c r="K85" s="15"/>
      <c r="L85" s="49"/>
      <c r="M85" s="49"/>
      <c r="N85" s="108"/>
      <c r="O85" s="25"/>
      <c r="P85" s="107" t="str">
        <f t="shared" si="2"/>
        <v xml:space="preserve"> </v>
      </c>
    </row>
    <row r="86" spans="2:16" ht="12" customHeight="1" x14ac:dyDescent="0.15">
      <c r="B86" s="37"/>
      <c r="C86" s="43"/>
      <c r="D86" s="37"/>
      <c r="E86" s="123">
        <v>83</v>
      </c>
      <c r="F86" s="15"/>
      <c r="G86" s="48"/>
      <c r="H86" s="49"/>
      <c r="I86" s="50"/>
      <c r="J86" s="15">
        <f t="shared" si="3"/>
        <v>0</v>
      </c>
      <c r="K86" s="15"/>
      <c r="L86" s="49"/>
      <c r="M86" s="49"/>
      <c r="N86" s="108"/>
      <c r="O86" s="25"/>
      <c r="P86" s="107" t="str">
        <f t="shared" si="2"/>
        <v xml:space="preserve"> </v>
      </c>
    </row>
    <row r="87" spans="2:16" ht="12" customHeight="1" x14ac:dyDescent="0.15">
      <c r="B87" s="37"/>
      <c r="C87" s="43"/>
      <c r="D87" s="37"/>
      <c r="E87" s="123">
        <v>84</v>
      </c>
      <c r="F87" s="15"/>
      <c r="G87" s="48"/>
      <c r="H87" s="49"/>
      <c r="I87" s="50"/>
      <c r="J87" s="15">
        <f t="shared" si="3"/>
        <v>0</v>
      </c>
      <c r="K87" s="15"/>
      <c r="L87" s="49"/>
      <c r="M87" s="49"/>
      <c r="N87" s="108"/>
      <c r="O87" s="25"/>
      <c r="P87" s="107" t="str">
        <f t="shared" si="2"/>
        <v xml:space="preserve"> </v>
      </c>
    </row>
    <row r="88" spans="2:16" ht="12" customHeight="1" x14ac:dyDescent="0.15">
      <c r="B88" s="37"/>
      <c r="C88" s="43"/>
      <c r="D88" s="37"/>
      <c r="E88" s="123">
        <v>85</v>
      </c>
      <c r="F88" s="15"/>
      <c r="G88" s="48"/>
      <c r="H88" s="49"/>
      <c r="I88" s="50"/>
      <c r="J88" s="15">
        <f t="shared" si="3"/>
        <v>0</v>
      </c>
      <c r="K88" s="15"/>
      <c r="L88" s="49"/>
      <c r="M88" s="49"/>
      <c r="N88" s="108"/>
      <c r="O88" s="25"/>
      <c r="P88" s="107" t="str">
        <f t="shared" si="2"/>
        <v xml:space="preserve"> </v>
      </c>
    </row>
    <row r="89" spans="2:16" ht="12" customHeight="1" x14ac:dyDescent="0.15">
      <c r="B89" s="37"/>
      <c r="C89" s="43"/>
      <c r="D89" s="37"/>
      <c r="E89" s="123">
        <v>86</v>
      </c>
      <c r="F89" s="15"/>
      <c r="G89" s="48"/>
      <c r="H89" s="49"/>
      <c r="I89" s="50"/>
      <c r="J89" s="15">
        <f t="shared" si="3"/>
        <v>0</v>
      </c>
      <c r="K89" s="15"/>
      <c r="L89" s="49"/>
      <c r="M89" s="49"/>
      <c r="N89" s="108"/>
      <c r="O89" s="25"/>
      <c r="P89" s="107" t="str">
        <f t="shared" si="2"/>
        <v xml:space="preserve"> </v>
      </c>
    </row>
    <row r="90" spans="2:16" ht="12" customHeight="1" x14ac:dyDescent="0.15">
      <c r="B90" s="37"/>
      <c r="C90" s="43"/>
      <c r="D90" s="37"/>
      <c r="E90" s="123">
        <v>87</v>
      </c>
      <c r="F90" s="15"/>
      <c r="G90" s="48"/>
      <c r="H90" s="49"/>
      <c r="I90" s="50"/>
      <c r="J90" s="15">
        <f t="shared" si="3"/>
        <v>0</v>
      </c>
      <c r="K90" s="15"/>
      <c r="L90" s="49"/>
      <c r="M90" s="49"/>
      <c r="N90" s="108"/>
      <c r="O90" s="25"/>
      <c r="P90" s="107" t="str">
        <f t="shared" si="2"/>
        <v xml:space="preserve"> </v>
      </c>
    </row>
    <row r="91" spans="2:16" ht="12" customHeight="1" x14ac:dyDescent="0.15">
      <c r="B91" s="37"/>
      <c r="C91" s="43"/>
      <c r="D91" s="37"/>
      <c r="E91" s="123">
        <v>88</v>
      </c>
      <c r="F91" s="15"/>
      <c r="G91" s="48"/>
      <c r="H91" s="49"/>
      <c r="I91" s="50"/>
      <c r="J91" s="15">
        <f t="shared" si="3"/>
        <v>0</v>
      </c>
      <c r="K91" s="15"/>
      <c r="L91" s="49"/>
      <c r="M91" s="49"/>
      <c r="N91" s="108"/>
      <c r="O91" s="25"/>
      <c r="P91" s="107" t="str">
        <f t="shared" si="2"/>
        <v xml:space="preserve"> </v>
      </c>
    </row>
    <row r="92" spans="2:16" ht="12" customHeight="1" x14ac:dyDescent="0.15">
      <c r="B92" s="37"/>
      <c r="C92" s="43"/>
      <c r="D92" s="37"/>
      <c r="E92" s="123">
        <v>89</v>
      </c>
      <c r="F92" s="15"/>
      <c r="G92" s="48"/>
      <c r="H92" s="49"/>
      <c r="I92" s="50"/>
      <c r="J92" s="15">
        <f t="shared" si="3"/>
        <v>0</v>
      </c>
      <c r="K92" s="15"/>
      <c r="L92" s="49"/>
      <c r="M92" s="49"/>
      <c r="N92" s="108"/>
      <c r="O92" s="25"/>
      <c r="P92" s="107" t="str">
        <f t="shared" si="2"/>
        <v xml:space="preserve"> </v>
      </c>
    </row>
    <row r="93" spans="2:16" ht="12" customHeight="1" x14ac:dyDescent="0.15">
      <c r="B93" s="37"/>
      <c r="C93" s="43"/>
      <c r="D93" s="37"/>
      <c r="E93" s="123">
        <v>90</v>
      </c>
      <c r="F93" s="15"/>
      <c r="G93" s="48"/>
      <c r="H93" s="49"/>
      <c r="I93" s="50"/>
      <c r="J93" s="15">
        <f t="shared" si="3"/>
        <v>0</v>
      </c>
      <c r="K93" s="15"/>
      <c r="L93" s="49"/>
      <c r="M93" s="49"/>
      <c r="N93" s="108"/>
      <c r="O93" s="25"/>
      <c r="P93" s="107" t="str">
        <f t="shared" si="2"/>
        <v xml:space="preserve"> </v>
      </c>
    </row>
    <row r="94" spans="2:16" ht="12" customHeight="1" x14ac:dyDescent="0.15">
      <c r="B94" s="37"/>
      <c r="C94" s="43"/>
      <c r="D94" s="37"/>
      <c r="E94" s="123">
        <v>91</v>
      </c>
      <c r="F94" s="15"/>
      <c r="G94" s="48"/>
      <c r="H94" s="49"/>
      <c r="I94" s="50"/>
      <c r="J94" s="15">
        <f t="shared" si="3"/>
        <v>0</v>
      </c>
      <c r="K94" s="15"/>
      <c r="L94" s="49"/>
      <c r="M94" s="49"/>
      <c r="N94" s="108"/>
      <c r="O94" s="25"/>
      <c r="P94" s="107" t="str">
        <f t="shared" si="2"/>
        <v xml:space="preserve"> </v>
      </c>
    </row>
    <row r="95" spans="2:16" ht="12" customHeight="1" x14ac:dyDescent="0.15">
      <c r="B95" s="37"/>
      <c r="C95" s="43"/>
      <c r="D95" s="37"/>
      <c r="E95" s="123">
        <v>92</v>
      </c>
      <c r="F95" s="15"/>
      <c r="G95" s="48"/>
      <c r="H95" s="49"/>
      <c r="I95" s="50"/>
      <c r="J95" s="15">
        <f t="shared" si="3"/>
        <v>0</v>
      </c>
      <c r="K95" s="15"/>
      <c r="L95" s="49"/>
      <c r="M95" s="49"/>
      <c r="N95" s="108"/>
      <c r="O95" s="25"/>
      <c r="P95" s="107" t="str">
        <f t="shared" si="2"/>
        <v xml:space="preserve"> </v>
      </c>
    </row>
    <row r="96" spans="2:16" ht="12" customHeight="1" x14ac:dyDescent="0.15">
      <c r="B96" s="37"/>
      <c r="C96" s="43"/>
      <c r="D96" s="37"/>
      <c r="E96" s="123">
        <v>93</v>
      </c>
      <c r="F96" s="15"/>
      <c r="G96" s="48"/>
      <c r="H96" s="49"/>
      <c r="I96" s="50"/>
      <c r="J96" s="15">
        <f t="shared" si="3"/>
        <v>0</v>
      </c>
      <c r="K96" s="15"/>
      <c r="L96" s="49"/>
      <c r="M96" s="49"/>
      <c r="N96" s="108"/>
      <c r="O96" s="25"/>
      <c r="P96" s="107" t="str">
        <f t="shared" si="2"/>
        <v xml:space="preserve"> </v>
      </c>
    </row>
    <row r="97" spans="2:16" ht="12" customHeight="1" x14ac:dyDescent="0.15">
      <c r="B97" s="37"/>
      <c r="C97" s="43"/>
      <c r="D97" s="37"/>
      <c r="E97" s="123">
        <v>94</v>
      </c>
      <c r="F97" s="15"/>
      <c r="G97" s="48"/>
      <c r="H97" s="49"/>
      <c r="I97" s="50"/>
      <c r="J97" s="15">
        <f t="shared" si="3"/>
        <v>0</v>
      </c>
      <c r="K97" s="15"/>
      <c r="L97" s="49"/>
      <c r="M97" s="49"/>
      <c r="N97" s="108"/>
      <c r="O97" s="25"/>
      <c r="P97" s="107" t="str">
        <f t="shared" si="2"/>
        <v xml:space="preserve"> </v>
      </c>
    </row>
    <row r="98" spans="2:16" ht="12" customHeight="1" x14ac:dyDescent="0.15">
      <c r="B98" s="37"/>
      <c r="C98" s="43"/>
      <c r="D98" s="37"/>
      <c r="E98" s="123">
        <v>95</v>
      </c>
      <c r="F98" s="15"/>
      <c r="G98" s="48"/>
      <c r="H98" s="49"/>
      <c r="I98" s="50"/>
      <c r="J98" s="15">
        <f t="shared" si="3"/>
        <v>0</v>
      </c>
      <c r="K98" s="15"/>
      <c r="L98" s="49"/>
      <c r="M98" s="49"/>
      <c r="N98" s="108"/>
      <c r="O98" s="25"/>
      <c r="P98" s="107" t="str">
        <f t="shared" si="2"/>
        <v xml:space="preserve"> </v>
      </c>
    </row>
    <row r="99" spans="2:16" ht="12" customHeight="1" x14ac:dyDescent="0.15">
      <c r="B99" s="37"/>
      <c r="C99" s="43"/>
      <c r="D99" s="37"/>
      <c r="E99" s="123">
        <v>96</v>
      </c>
      <c r="F99" s="15"/>
      <c r="G99" s="48"/>
      <c r="H99" s="49"/>
      <c r="I99" s="50"/>
      <c r="J99" s="15">
        <f t="shared" si="3"/>
        <v>0</v>
      </c>
      <c r="K99" s="15"/>
      <c r="L99" s="49"/>
      <c r="M99" s="49"/>
      <c r="N99" s="108"/>
      <c r="O99" s="25"/>
      <c r="P99" s="107" t="str">
        <f t="shared" si="2"/>
        <v xml:space="preserve"> </v>
      </c>
    </row>
    <row r="100" spans="2:16" ht="12" customHeight="1" x14ac:dyDescent="0.15">
      <c r="B100" s="37"/>
      <c r="C100" s="43"/>
      <c r="D100" s="37"/>
      <c r="E100" s="123">
        <v>97</v>
      </c>
      <c r="F100" s="15"/>
      <c r="G100" s="48"/>
      <c r="H100" s="49"/>
      <c r="I100" s="50"/>
      <c r="J100" s="15">
        <f t="shared" si="3"/>
        <v>0</v>
      </c>
      <c r="K100" s="15"/>
      <c r="L100" s="49"/>
      <c r="M100" s="49"/>
      <c r="N100" s="108"/>
      <c r="O100" s="25"/>
      <c r="P100" s="107" t="str">
        <f t="shared" si="2"/>
        <v xml:space="preserve"> </v>
      </c>
    </row>
    <row r="101" spans="2:16" ht="12" customHeight="1" x14ac:dyDescent="0.15">
      <c r="B101" s="37"/>
      <c r="C101" s="43"/>
      <c r="D101" s="37"/>
      <c r="E101" s="123">
        <v>98</v>
      </c>
      <c r="F101" s="15"/>
      <c r="G101" s="48"/>
      <c r="H101" s="49"/>
      <c r="I101" s="50"/>
      <c r="J101" s="15">
        <f t="shared" si="3"/>
        <v>0</v>
      </c>
      <c r="K101" s="15"/>
      <c r="L101" s="49"/>
      <c r="M101" s="49"/>
      <c r="N101" s="108"/>
      <c r="O101" s="25"/>
      <c r="P101" s="107" t="str">
        <f t="shared" si="2"/>
        <v xml:space="preserve"> </v>
      </c>
    </row>
    <row r="102" spans="2:16" ht="12" customHeight="1" x14ac:dyDescent="0.15">
      <c r="B102" s="37"/>
      <c r="C102" s="43"/>
      <c r="D102" s="37"/>
      <c r="E102" s="123">
        <v>99</v>
      </c>
      <c r="F102" s="15"/>
      <c r="G102" s="48"/>
      <c r="H102" s="49"/>
      <c r="I102" s="50"/>
      <c r="J102" s="15">
        <f t="shared" si="3"/>
        <v>0</v>
      </c>
      <c r="K102" s="15"/>
      <c r="L102" s="49"/>
      <c r="M102" s="49"/>
      <c r="N102" s="108"/>
      <c r="O102" s="25"/>
      <c r="P102" s="107" t="str">
        <f t="shared" si="2"/>
        <v xml:space="preserve"> </v>
      </c>
    </row>
    <row r="103" spans="2:16" ht="12" customHeight="1" thickBot="1" x14ac:dyDescent="0.2">
      <c r="D103" s="27"/>
      <c r="E103" s="136">
        <v>100</v>
      </c>
      <c r="F103" s="16"/>
      <c r="G103" s="33"/>
      <c r="H103" s="34"/>
      <c r="I103" s="35"/>
      <c r="J103" s="16">
        <f>$J$4</f>
        <v>0</v>
      </c>
      <c r="K103" s="33"/>
      <c r="L103" s="34"/>
      <c r="M103" s="34"/>
      <c r="N103" s="114"/>
      <c r="O103" s="26"/>
      <c r="P103" s="107" t="str">
        <f t="shared" si="2"/>
        <v xml:space="preserve"> </v>
      </c>
    </row>
    <row r="104" spans="2:16" ht="6.75" customHeight="1" thickTop="1" x14ac:dyDescent="0.15">
      <c r="N104" s="9"/>
    </row>
    <row r="105" spans="2:16" ht="16.5" customHeight="1" x14ac:dyDescent="0.2">
      <c r="B105" s="137" t="s">
        <v>247</v>
      </c>
      <c r="C105" s="137"/>
      <c r="D105" s="28"/>
      <c r="E105" s="28"/>
      <c r="F105" s="28"/>
      <c r="G105" s="28"/>
      <c r="H105" s="5"/>
      <c r="I105" s="5"/>
      <c r="J105" s="5"/>
      <c r="K105" s="5"/>
      <c r="L105" s="5"/>
      <c r="M105" s="10"/>
      <c r="N105" s="9"/>
    </row>
    <row r="106" spans="2:16" ht="16.5" customHeight="1" x14ac:dyDescent="0.2">
      <c r="B106" s="2" t="s">
        <v>84</v>
      </c>
      <c r="C106" s="115"/>
      <c r="D106" s="115"/>
      <c r="E106" s="5"/>
      <c r="F106" s="5"/>
      <c r="G106" s="5"/>
      <c r="H106" s="5"/>
      <c r="I106" s="5"/>
      <c r="J106" s="5"/>
      <c r="K106" s="5"/>
      <c r="L106" s="5"/>
      <c r="M106" s="10"/>
      <c r="N106" s="9"/>
    </row>
    <row r="107" spans="2:16" ht="16.5" customHeight="1" x14ac:dyDescent="0.2">
      <c r="B107" s="143" t="s">
        <v>62</v>
      </c>
      <c r="C107" s="143"/>
      <c r="D107" s="5" t="s">
        <v>7</v>
      </c>
      <c r="E107" s="144"/>
      <c r="F107" s="144"/>
      <c r="G107" s="144"/>
      <c r="H107" s="144"/>
      <c r="I107" s="5" t="s">
        <v>15</v>
      </c>
      <c r="J107" s="5"/>
      <c r="K107" s="5"/>
      <c r="L107" s="5"/>
      <c r="M107" s="138"/>
      <c r="N107" s="9" t="s">
        <v>51</v>
      </c>
    </row>
    <row r="108" spans="2:16" ht="16.5" customHeight="1" x14ac:dyDescent="0.2">
      <c r="B108" s="143" t="s">
        <v>63</v>
      </c>
      <c r="C108" s="143"/>
      <c r="D108" s="5"/>
      <c r="E108" s="145"/>
      <c r="F108" s="145"/>
      <c r="G108" s="145"/>
      <c r="H108" s="5" t="s">
        <v>2</v>
      </c>
      <c r="I108" s="12" t="s">
        <v>18</v>
      </c>
      <c r="J108" s="5"/>
      <c r="K108" s="5"/>
      <c r="L108" s="5"/>
      <c r="M108" s="10"/>
      <c r="N108" s="9" t="s">
        <v>52</v>
      </c>
    </row>
    <row r="109" spans="2:16" ht="8.25" customHeight="1" x14ac:dyDescent="0.2">
      <c r="B109" s="115"/>
      <c r="C109" s="115"/>
      <c r="D109" s="115"/>
      <c r="E109" s="5"/>
      <c r="F109" s="5"/>
      <c r="G109" s="5"/>
      <c r="H109" s="5"/>
      <c r="I109" s="5"/>
      <c r="J109" s="5"/>
      <c r="K109" s="5"/>
      <c r="L109" s="5"/>
      <c r="M109" s="10"/>
      <c r="N109" s="9"/>
    </row>
    <row r="110" spans="2:16" ht="16.5" customHeight="1" x14ac:dyDescent="0.2">
      <c r="B110" s="2" t="s">
        <v>67</v>
      </c>
      <c r="C110" s="115"/>
      <c r="D110" s="115"/>
      <c r="E110" s="5"/>
      <c r="F110" s="5"/>
      <c r="G110" s="5"/>
      <c r="H110" s="5"/>
      <c r="I110" s="5"/>
      <c r="J110" s="5"/>
      <c r="K110" s="5"/>
      <c r="L110" s="5"/>
      <c r="M110" s="10"/>
      <c r="N110" s="9"/>
    </row>
    <row r="111" spans="2:16" ht="16.5" customHeight="1" x14ac:dyDescent="0.2">
      <c r="C111" s="29" t="s">
        <v>8</v>
      </c>
      <c r="E111" s="144"/>
      <c r="F111" s="144"/>
      <c r="G111" s="144"/>
      <c r="H111" s="144"/>
      <c r="J111" s="22" t="s">
        <v>19</v>
      </c>
      <c r="K111" s="146" t="s">
        <v>246</v>
      </c>
      <c r="L111" s="146"/>
      <c r="M111" s="146"/>
      <c r="N111" s="116"/>
    </row>
    <row r="112" spans="2:16" ht="19.5" hidden="1" customHeight="1" x14ac:dyDescent="0.15">
      <c r="B112" s="29" t="s">
        <v>64</v>
      </c>
      <c r="C112" s="29"/>
      <c r="E112" s="54" t="s">
        <v>85</v>
      </c>
      <c r="F112" s="147"/>
      <c r="G112" s="147"/>
      <c r="H112" s="53" t="s">
        <v>65</v>
      </c>
      <c r="I112" s="52" t="s">
        <v>66</v>
      </c>
      <c r="M112" s="9"/>
      <c r="N112" s="9"/>
    </row>
    <row r="113" spans="2:18" ht="16.5" customHeight="1" x14ac:dyDescent="0.2">
      <c r="C113" s="29" t="s">
        <v>21</v>
      </c>
      <c r="E113" s="23" t="str">
        <f>IF(C4=1,800,IF(C4=2,800,IF(C4=3,1000,IF(C4=4,1500," "))))</f>
        <v xml:space="preserve"> </v>
      </c>
      <c r="F113" s="7" t="s">
        <v>9</v>
      </c>
      <c r="G113" s="7"/>
      <c r="H113" s="7" t="s">
        <v>13</v>
      </c>
      <c r="I113" s="117">
        <f>COUNTIF(F4:F103,1)+COUNTIF(F4:F103,2)</f>
        <v>0</v>
      </c>
      <c r="J113" s="6" t="s">
        <v>34</v>
      </c>
      <c r="K113" s="148" t="e">
        <f>E113*I113</f>
        <v>#VALUE!</v>
      </c>
      <c r="L113" s="148"/>
      <c r="M113" s="7" t="s">
        <v>9</v>
      </c>
      <c r="N113" s="9"/>
    </row>
    <row r="114" spans="2:18" ht="16.5" customHeight="1" x14ac:dyDescent="0.2">
      <c r="C114" s="8" t="s">
        <v>12</v>
      </c>
      <c r="E114" s="23" t="str">
        <f>IF(C4=1,2000,IF(C4=2,2000,IF(C4=3,2000,IF(C4=4,2000," "))))</f>
        <v xml:space="preserve"> </v>
      </c>
      <c r="F114" s="4" t="s">
        <v>9</v>
      </c>
      <c r="G114" s="4"/>
      <c r="H114" s="7" t="s">
        <v>13</v>
      </c>
      <c r="I114" s="117"/>
      <c r="J114" s="3" t="s">
        <v>35</v>
      </c>
      <c r="K114" s="139" t="e">
        <f>E114*I114</f>
        <v>#VALUE!</v>
      </c>
      <c r="L114" s="139"/>
      <c r="M114" s="7" t="s">
        <v>9</v>
      </c>
      <c r="N114" s="9"/>
    </row>
    <row r="115" spans="2:18" ht="16.5" customHeight="1" x14ac:dyDescent="0.2">
      <c r="J115" s="3" t="s">
        <v>14</v>
      </c>
      <c r="K115" s="139" t="e">
        <f>K113+K114</f>
        <v>#VALUE!</v>
      </c>
      <c r="L115" s="139"/>
      <c r="M115" s="7" t="s">
        <v>9</v>
      </c>
      <c r="N115" s="9"/>
    </row>
    <row r="116" spans="2:18" ht="10.8" customHeight="1" x14ac:dyDescent="0.2">
      <c r="B116" s="29"/>
      <c r="C116" s="29"/>
      <c r="E116" s="29"/>
      <c r="F116" s="140"/>
      <c r="G116" s="140"/>
      <c r="H116" s="28"/>
      <c r="I116" s="28"/>
      <c r="J116" s="3"/>
      <c r="K116" s="4"/>
      <c r="L116" s="7"/>
      <c r="M116" s="11"/>
      <c r="N116" s="9"/>
    </row>
    <row r="117" spans="2:18" ht="16.5" customHeight="1" x14ac:dyDescent="0.15">
      <c r="C117" s="32" t="s">
        <v>17</v>
      </c>
      <c r="E117" s="30" t="s">
        <v>25</v>
      </c>
      <c r="F117" s="151"/>
      <c r="G117" s="151"/>
      <c r="H117" s="30" t="s">
        <v>24</v>
      </c>
      <c r="I117" s="151"/>
      <c r="J117" s="151"/>
      <c r="K117" s="149" t="s">
        <v>22</v>
      </c>
      <c r="L117" s="149"/>
      <c r="M117" s="143" t="s">
        <v>23</v>
      </c>
      <c r="N117" s="143"/>
    </row>
    <row r="118" spans="2:18" ht="16.5" customHeight="1" x14ac:dyDescent="0.15">
      <c r="E118" s="31" t="s">
        <v>25</v>
      </c>
      <c r="F118" s="152"/>
      <c r="G118" s="152"/>
      <c r="H118" s="31" t="s">
        <v>24</v>
      </c>
      <c r="I118" s="152"/>
      <c r="J118" s="152"/>
      <c r="K118" s="149"/>
      <c r="L118" s="149"/>
      <c r="M118" s="150"/>
      <c r="N118" s="150"/>
    </row>
    <row r="119" spans="2:18" ht="6" customHeight="1" x14ac:dyDescent="0.15">
      <c r="N119" s="9"/>
    </row>
    <row r="120" spans="2:18" ht="21" customHeight="1" x14ac:dyDescent="0.15">
      <c r="K120" t="s">
        <v>26</v>
      </c>
      <c r="N120" s="9"/>
    </row>
    <row r="121" spans="2:18" ht="21" customHeight="1" x14ac:dyDescent="0.15">
      <c r="N121" s="9"/>
    </row>
    <row r="122" spans="2:18" ht="21" customHeight="1" x14ac:dyDescent="0.15">
      <c r="N122" s="9"/>
      <c r="P122"/>
    </row>
    <row r="123" spans="2:18" ht="12.6" thickBot="1" x14ac:dyDescent="0.2">
      <c r="P123"/>
    </row>
    <row r="124" spans="2:18" ht="16.2" x14ac:dyDescent="0.15">
      <c r="E124" s="43"/>
      <c r="F124" s="44" t="s">
        <v>59</v>
      </c>
      <c r="G124" s="38" t="s">
        <v>40</v>
      </c>
      <c r="H124" s="38" t="s">
        <v>41</v>
      </c>
      <c r="I124" s="38" t="s">
        <v>42</v>
      </c>
      <c r="J124" s="38" t="s">
        <v>43</v>
      </c>
      <c r="K124" s="38" t="s">
        <v>53</v>
      </c>
      <c r="L124" s="38" t="s">
        <v>44</v>
      </c>
      <c r="M124" s="38" t="s">
        <v>45</v>
      </c>
      <c r="N124" s="45" t="s">
        <v>46</v>
      </c>
      <c r="O124" s="45" t="s">
        <v>54</v>
      </c>
      <c r="P124" s="45" t="s">
        <v>47</v>
      </c>
      <c r="Q124" s="46" t="s">
        <v>48</v>
      </c>
      <c r="R124" s="46" t="s">
        <v>148</v>
      </c>
    </row>
    <row r="125" spans="2:18" ht="16.2" x14ac:dyDescent="0.15">
      <c r="E125" s="37">
        <f>C4</f>
        <v>0</v>
      </c>
      <c r="F125" s="47">
        <f>M107</f>
        <v>0</v>
      </c>
      <c r="G125" s="39">
        <f>E107</f>
        <v>0</v>
      </c>
      <c r="H125" s="39">
        <f>E111</f>
        <v>0</v>
      </c>
      <c r="I125" s="40"/>
      <c r="J125" s="40">
        <f>COUNTIF(F4:F103,1)</f>
        <v>0</v>
      </c>
      <c r="K125" s="40">
        <f>COUNTIF(F4:F103,3)</f>
        <v>0</v>
      </c>
      <c r="L125" s="40"/>
      <c r="M125" s="40"/>
      <c r="N125" s="40">
        <f>COUNTIF(F4:F103,2)</f>
        <v>0</v>
      </c>
      <c r="O125" s="40">
        <f>COUNTIF(F4:F103,4)</f>
        <v>0</v>
      </c>
      <c r="P125" s="41"/>
      <c r="Q125" s="42">
        <f>SUM(I125,M125)</f>
        <v>0</v>
      </c>
      <c r="R125" s="42">
        <f>SUM(J125,N125)</f>
        <v>0</v>
      </c>
    </row>
    <row r="126" spans="2:18" x14ac:dyDescent="0.15">
      <c r="F126" t="s">
        <v>61</v>
      </c>
      <c r="P126"/>
    </row>
    <row r="127" spans="2:18" x14ac:dyDescent="0.15">
      <c r="P127"/>
    </row>
    <row r="128" spans="2:18" x14ac:dyDescent="0.15">
      <c r="P128"/>
    </row>
    <row r="129" spans="16:16" x14ac:dyDescent="0.15">
      <c r="P129"/>
    </row>
  </sheetData>
  <mergeCells count="20">
    <mergeCell ref="F116:G116"/>
    <mergeCell ref="K117:L118"/>
    <mergeCell ref="M117:N118"/>
    <mergeCell ref="I117:J117"/>
    <mergeCell ref="I118:J118"/>
    <mergeCell ref="F117:G117"/>
    <mergeCell ref="F118:G118"/>
    <mergeCell ref="K115:L115"/>
    <mergeCell ref="B2:B4"/>
    <mergeCell ref="B6:C6"/>
    <mergeCell ref="B7:C7"/>
    <mergeCell ref="B107:C107"/>
    <mergeCell ref="E107:H107"/>
    <mergeCell ref="B108:C108"/>
    <mergeCell ref="E108:G108"/>
    <mergeCell ref="E111:H111"/>
    <mergeCell ref="K111:M111"/>
    <mergeCell ref="F112:G112"/>
    <mergeCell ref="K113:L113"/>
    <mergeCell ref="K114:L114"/>
  </mergeCells>
  <phoneticPr fontId="2"/>
  <dataValidations count="4">
    <dataValidation type="list" allowBlank="1" showInputMessage="1" showErrorMessage="1" sqref="O4:O103" xr:uid="{1995FC4D-907C-4E16-A395-6B6C96F44097}">
      <formula1>$W$11:$W$18</formula1>
    </dataValidation>
    <dataValidation type="list" allowBlank="1" showInputMessage="1" showErrorMessage="1" sqref="C4 F4:F103" xr:uid="{C95E04AD-E0EE-43E2-914E-99B3719D6450}">
      <formula1>$W$4:$W$7</formula1>
    </dataValidation>
    <dataValidation type="list" allowBlank="1" showInputMessage="1" showErrorMessage="1" sqref="K4:K103" xr:uid="{F0D4E607-548E-4E4C-860E-348600C169C2}">
      <formula1>$W$4:$W$9</formula1>
    </dataValidation>
    <dataValidation type="list" allowBlank="1" showInputMessage="1" showErrorMessage="1" sqref="N4:N103" xr:uid="{5B66F83F-4D4F-48D3-9755-BDCBA50BEFF4}">
      <formula1>$X$4:$X$50</formula1>
    </dataValidation>
  </dataValidations>
  <pageMargins left="0.7" right="0.7" top="0.75" bottom="0.75" header="0.3" footer="0.3"/>
  <pageSetup paperSize="9" scale="78" orientation="portrait" r:id="rId1"/>
  <colBreaks count="1" manualBreakCount="1">
    <brk id="15" max="12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D:\data\越谷西高\陸上部\01\参加申込書\高体連申込基本01.jsd</Templat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日程 </vt:lpstr>
      <vt:lpstr>申込シート</vt:lpstr>
      <vt:lpstr>申込シート!Print_Area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皆川　和久</dc:creator>
  <cp:lastModifiedBy>和久 皆川</cp:lastModifiedBy>
  <cp:revision>230</cp:revision>
  <cp:lastPrinted>2023-02-15T05:41:19Z</cp:lastPrinted>
  <dcterms:created xsi:type="dcterms:W3CDTF">1998-06-18T17:09:03Z</dcterms:created>
  <dcterms:modified xsi:type="dcterms:W3CDTF">2026-06-22T14:14:01Z</dcterms:modified>
</cp:coreProperties>
</file>